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ry\Documents\Brent\PHS71\Directory\"/>
    </mc:Choice>
  </mc:AlternateContent>
  <xr:revisionPtr revIDLastSave="0" documentId="13_ncr:1_{A37A9B78-7B13-4C4F-A2FD-66CA918FDCEC}" xr6:coauthVersionLast="47" xr6:coauthVersionMax="47" xr10:uidLastSave="{00000000-0000-0000-0000-000000000000}"/>
  <bookViews>
    <workbookView xWindow="4830" yWindow="1240" windowWidth="31720" windowHeight="19370" xr2:uid="{B9D2C52C-F720-4550-996A-25241B1AC5BB}"/>
  </bookViews>
  <sheets>
    <sheet name="PHS71 Directory" sheetId="1" r:id="rId1"/>
  </sheets>
  <definedNames>
    <definedName name="_xlnm._FilterDatabase" localSheetId="0" hidden="1">'PHS71 Directory'!$A$5:$X$165</definedName>
    <definedName name="_xlnm.Print_Titles" localSheetId="0">'PHS71 Directory'!$5:$5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65" i="1" l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4" i="1"/>
  <c r="T6" i="1"/>
  <c r="R6" i="1"/>
  <c r="T155" i="1"/>
  <c r="S155" i="1"/>
  <c r="R155" i="1"/>
  <c r="D155" i="1"/>
  <c r="H4" i="1"/>
  <c r="U4" i="1"/>
  <c r="Q4" i="1"/>
  <c r="F4" i="1"/>
  <c r="E4" i="1"/>
  <c r="C4" i="1"/>
  <c r="T156" i="1"/>
  <c r="S156" i="1"/>
  <c r="R156" i="1"/>
  <c r="D156" i="1"/>
  <c r="S165" i="1"/>
  <c r="S164" i="1"/>
  <c r="S163" i="1"/>
  <c r="S162" i="1"/>
  <c r="S161" i="1"/>
  <c r="S160" i="1"/>
  <c r="S159" i="1"/>
  <c r="S154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6" i="1"/>
  <c r="T165" i="1"/>
  <c r="T164" i="1"/>
  <c r="T163" i="1"/>
  <c r="T162" i="1"/>
  <c r="T161" i="1"/>
  <c r="T160" i="1"/>
  <c r="T159" i="1"/>
  <c r="T154" i="1"/>
  <c r="R8" i="1"/>
  <c r="T8" i="1"/>
  <c r="R9" i="1"/>
  <c r="T9" i="1"/>
  <c r="R10" i="1"/>
  <c r="T10" i="1"/>
  <c r="R11" i="1"/>
  <c r="T11" i="1"/>
  <c r="R12" i="1"/>
  <c r="T12" i="1"/>
  <c r="R13" i="1"/>
  <c r="T13" i="1"/>
  <c r="R14" i="1"/>
  <c r="T14" i="1"/>
  <c r="R15" i="1"/>
  <c r="T15" i="1"/>
  <c r="R16" i="1"/>
  <c r="T16" i="1"/>
  <c r="R17" i="1"/>
  <c r="T17" i="1"/>
  <c r="R18" i="1"/>
  <c r="T18" i="1"/>
  <c r="R19" i="1"/>
  <c r="T19" i="1"/>
  <c r="R20" i="1"/>
  <c r="T20" i="1"/>
  <c r="R21" i="1"/>
  <c r="T21" i="1"/>
  <c r="R22" i="1"/>
  <c r="T22" i="1"/>
  <c r="R23" i="1"/>
  <c r="T23" i="1"/>
  <c r="R24" i="1"/>
  <c r="T24" i="1"/>
  <c r="R25" i="1"/>
  <c r="T25" i="1"/>
  <c r="R26" i="1"/>
  <c r="T26" i="1"/>
  <c r="R27" i="1"/>
  <c r="T27" i="1"/>
  <c r="R28" i="1"/>
  <c r="T28" i="1"/>
  <c r="R29" i="1"/>
  <c r="T29" i="1"/>
  <c r="R30" i="1"/>
  <c r="T30" i="1"/>
  <c r="R31" i="1"/>
  <c r="T31" i="1"/>
  <c r="R32" i="1"/>
  <c r="T32" i="1"/>
  <c r="R33" i="1"/>
  <c r="T33" i="1"/>
  <c r="R34" i="1"/>
  <c r="T34" i="1"/>
  <c r="R35" i="1"/>
  <c r="T35" i="1"/>
  <c r="R36" i="1"/>
  <c r="T36" i="1"/>
  <c r="R37" i="1"/>
  <c r="T37" i="1"/>
  <c r="R38" i="1"/>
  <c r="T38" i="1"/>
  <c r="R39" i="1"/>
  <c r="T39" i="1"/>
  <c r="R40" i="1"/>
  <c r="T40" i="1"/>
  <c r="R41" i="1"/>
  <c r="T41" i="1"/>
  <c r="R42" i="1"/>
  <c r="T42" i="1"/>
  <c r="R43" i="1"/>
  <c r="T43" i="1"/>
  <c r="R44" i="1"/>
  <c r="T44" i="1"/>
  <c r="R45" i="1"/>
  <c r="T45" i="1"/>
  <c r="R46" i="1"/>
  <c r="T46" i="1"/>
  <c r="R47" i="1"/>
  <c r="T47" i="1"/>
  <c r="R48" i="1"/>
  <c r="T48" i="1"/>
  <c r="R49" i="1"/>
  <c r="T49" i="1"/>
  <c r="R50" i="1"/>
  <c r="T50" i="1"/>
  <c r="R51" i="1"/>
  <c r="T51" i="1"/>
  <c r="R52" i="1"/>
  <c r="T52" i="1"/>
  <c r="R53" i="1"/>
  <c r="T53" i="1"/>
  <c r="R54" i="1"/>
  <c r="T54" i="1"/>
  <c r="R55" i="1"/>
  <c r="T55" i="1"/>
  <c r="R56" i="1"/>
  <c r="T56" i="1"/>
  <c r="R57" i="1"/>
  <c r="T57" i="1"/>
  <c r="R58" i="1"/>
  <c r="T58" i="1"/>
  <c r="R59" i="1"/>
  <c r="T59" i="1"/>
  <c r="R60" i="1"/>
  <c r="T60" i="1"/>
  <c r="R61" i="1"/>
  <c r="T61" i="1"/>
  <c r="R62" i="1"/>
  <c r="T62" i="1"/>
  <c r="R63" i="1"/>
  <c r="T63" i="1"/>
  <c r="R64" i="1"/>
  <c r="T64" i="1"/>
  <c r="R65" i="1"/>
  <c r="T65" i="1"/>
  <c r="R66" i="1"/>
  <c r="T66" i="1"/>
  <c r="R67" i="1"/>
  <c r="T67" i="1"/>
  <c r="R68" i="1"/>
  <c r="T68" i="1"/>
  <c r="R69" i="1"/>
  <c r="T69" i="1"/>
  <c r="R70" i="1"/>
  <c r="T70" i="1"/>
  <c r="R71" i="1"/>
  <c r="T71" i="1"/>
  <c r="R72" i="1"/>
  <c r="T72" i="1"/>
  <c r="R73" i="1"/>
  <c r="T73" i="1"/>
  <c r="R74" i="1"/>
  <c r="T74" i="1"/>
  <c r="R75" i="1"/>
  <c r="T75" i="1"/>
  <c r="R76" i="1"/>
  <c r="T76" i="1"/>
  <c r="R77" i="1"/>
  <c r="T77" i="1"/>
  <c r="R78" i="1"/>
  <c r="T78" i="1"/>
  <c r="R79" i="1"/>
  <c r="T79" i="1"/>
  <c r="R80" i="1"/>
  <c r="T80" i="1"/>
  <c r="R81" i="1"/>
  <c r="T81" i="1"/>
  <c r="R82" i="1"/>
  <c r="T82" i="1"/>
  <c r="R83" i="1"/>
  <c r="T83" i="1"/>
  <c r="R84" i="1"/>
  <c r="T84" i="1"/>
  <c r="R85" i="1"/>
  <c r="T85" i="1"/>
  <c r="R86" i="1"/>
  <c r="T86" i="1"/>
  <c r="R87" i="1"/>
  <c r="T87" i="1"/>
  <c r="R88" i="1"/>
  <c r="T88" i="1"/>
  <c r="R89" i="1"/>
  <c r="T89" i="1"/>
  <c r="R90" i="1"/>
  <c r="T90" i="1"/>
  <c r="R91" i="1"/>
  <c r="T91" i="1"/>
  <c r="R92" i="1"/>
  <c r="T92" i="1"/>
  <c r="R93" i="1"/>
  <c r="T93" i="1"/>
  <c r="R94" i="1"/>
  <c r="T94" i="1"/>
  <c r="R95" i="1"/>
  <c r="T95" i="1"/>
  <c r="R96" i="1"/>
  <c r="T96" i="1"/>
  <c r="R97" i="1"/>
  <c r="T97" i="1"/>
  <c r="R98" i="1"/>
  <c r="T98" i="1"/>
  <c r="R99" i="1"/>
  <c r="T99" i="1"/>
  <c r="R100" i="1"/>
  <c r="T100" i="1"/>
  <c r="R101" i="1"/>
  <c r="T101" i="1"/>
  <c r="R102" i="1"/>
  <c r="T102" i="1"/>
  <c r="R103" i="1"/>
  <c r="T103" i="1"/>
  <c r="R104" i="1"/>
  <c r="T104" i="1"/>
  <c r="R105" i="1"/>
  <c r="T105" i="1"/>
  <c r="R106" i="1"/>
  <c r="T106" i="1"/>
  <c r="R107" i="1"/>
  <c r="T107" i="1"/>
  <c r="R108" i="1"/>
  <c r="T108" i="1"/>
  <c r="R109" i="1"/>
  <c r="T109" i="1"/>
  <c r="R110" i="1"/>
  <c r="T110" i="1"/>
  <c r="R111" i="1"/>
  <c r="T111" i="1"/>
  <c r="R112" i="1"/>
  <c r="T112" i="1"/>
  <c r="R113" i="1"/>
  <c r="T113" i="1"/>
  <c r="R114" i="1"/>
  <c r="T114" i="1"/>
  <c r="R115" i="1"/>
  <c r="T115" i="1"/>
  <c r="R116" i="1"/>
  <c r="T116" i="1"/>
  <c r="R117" i="1"/>
  <c r="T117" i="1"/>
  <c r="R118" i="1"/>
  <c r="T118" i="1"/>
  <c r="R119" i="1"/>
  <c r="T119" i="1"/>
  <c r="R120" i="1"/>
  <c r="T120" i="1"/>
  <c r="R121" i="1"/>
  <c r="T121" i="1"/>
  <c r="R122" i="1"/>
  <c r="T122" i="1"/>
  <c r="R123" i="1"/>
  <c r="T123" i="1"/>
  <c r="R124" i="1"/>
  <c r="T124" i="1"/>
  <c r="R125" i="1"/>
  <c r="T125" i="1"/>
  <c r="R126" i="1"/>
  <c r="T126" i="1"/>
  <c r="R127" i="1"/>
  <c r="T127" i="1"/>
  <c r="R128" i="1"/>
  <c r="T128" i="1"/>
  <c r="R129" i="1"/>
  <c r="T129" i="1"/>
  <c r="R130" i="1"/>
  <c r="T130" i="1"/>
  <c r="R131" i="1"/>
  <c r="T131" i="1"/>
  <c r="R132" i="1"/>
  <c r="T132" i="1"/>
  <c r="R133" i="1"/>
  <c r="T133" i="1"/>
  <c r="R134" i="1"/>
  <c r="T134" i="1"/>
  <c r="R135" i="1"/>
  <c r="T135" i="1"/>
  <c r="R136" i="1"/>
  <c r="T136" i="1"/>
  <c r="R137" i="1"/>
  <c r="T137" i="1"/>
  <c r="R138" i="1"/>
  <c r="T138" i="1"/>
  <c r="R139" i="1"/>
  <c r="T139" i="1"/>
  <c r="R140" i="1"/>
  <c r="T140" i="1"/>
  <c r="R141" i="1"/>
  <c r="T141" i="1"/>
  <c r="R142" i="1"/>
  <c r="T142" i="1"/>
  <c r="R143" i="1"/>
  <c r="T143" i="1"/>
  <c r="R144" i="1"/>
  <c r="T144" i="1"/>
  <c r="R145" i="1"/>
  <c r="T145" i="1"/>
  <c r="R146" i="1"/>
  <c r="T146" i="1"/>
  <c r="R147" i="1"/>
  <c r="T147" i="1"/>
  <c r="R148" i="1"/>
  <c r="T148" i="1"/>
  <c r="R149" i="1"/>
  <c r="T149" i="1"/>
  <c r="R150" i="1"/>
  <c r="T150" i="1"/>
  <c r="R151" i="1"/>
  <c r="T151" i="1"/>
  <c r="T7" i="1"/>
  <c r="R7" i="1"/>
  <c r="D140" i="1"/>
  <c r="R154" i="1"/>
  <c r="D154" i="1"/>
  <c r="R165" i="1"/>
  <c r="R164" i="1"/>
  <c r="R163" i="1"/>
  <c r="R162" i="1"/>
  <c r="R161" i="1"/>
  <c r="R160" i="1"/>
  <c r="R159" i="1"/>
  <c r="D165" i="1"/>
  <c r="D9" i="1"/>
  <c r="D10" i="1"/>
  <c r="D11" i="1"/>
  <c r="D12" i="1"/>
  <c r="D13" i="1"/>
  <c r="D14" i="1"/>
  <c r="D15" i="1"/>
  <c r="D16" i="1"/>
  <c r="D17" i="1"/>
  <c r="D19" i="1"/>
  <c r="D18" i="1"/>
  <c r="D20" i="1"/>
  <c r="D159" i="1"/>
  <c r="D22" i="1"/>
  <c r="D23" i="1"/>
  <c r="D24" i="1"/>
  <c r="D25" i="1"/>
  <c r="D160" i="1"/>
  <c r="D26" i="1"/>
  <c r="D27" i="1"/>
  <c r="D28" i="1"/>
  <c r="D29" i="1"/>
  <c r="D30" i="1"/>
  <c r="D31" i="1"/>
  <c r="D21" i="1"/>
  <c r="D32" i="1"/>
  <c r="D91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161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2" i="1"/>
  <c r="D61" i="1"/>
  <c r="D64" i="1"/>
  <c r="D63" i="1"/>
  <c r="D65" i="1"/>
  <c r="D66" i="1"/>
  <c r="D67" i="1"/>
  <c r="D68" i="1"/>
  <c r="D69" i="1"/>
  <c r="D70" i="1"/>
  <c r="D162" i="1"/>
  <c r="D71" i="1"/>
  <c r="D72" i="1"/>
  <c r="D73" i="1"/>
  <c r="D74" i="1"/>
  <c r="D75" i="1"/>
  <c r="D76" i="1"/>
  <c r="D77" i="1"/>
  <c r="D78" i="1"/>
  <c r="D79" i="1"/>
  <c r="D80" i="1"/>
  <c r="D81" i="1"/>
  <c r="D82" i="1"/>
  <c r="D84" i="1"/>
  <c r="D83" i="1"/>
  <c r="D85" i="1"/>
  <c r="D86" i="1"/>
  <c r="D87" i="1"/>
  <c r="D88" i="1"/>
  <c r="D89" i="1"/>
  <c r="D90" i="1"/>
  <c r="D92" i="1"/>
  <c r="D163" i="1"/>
  <c r="D93" i="1"/>
  <c r="D94" i="1"/>
  <c r="D95" i="1"/>
  <c r="D96" i="1"/>
  <c r="D97" i="1"/>
  <c r="D98" i="1"/>
  <c r="D99" i="1"/>
  <c r="D101" i="1"/>
  <c r="D100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1" i="1"/>
  <c r="D120" i="1"/>
  <c r="D122" i="1"/>
  <c r="D123" i="1"/>
  <c r="D124" i="1"/>
  <c r="D125" i="1"/>
  <c r="D126" i="1"/>
  <c r="D127" i="1"/>
  <c r="D128" i="1"/>
  <c r="D129" i="1"/>
  <c r="D130" i="1"/>
  <c r="D164" i="1"/>
  <c r="D131" i="1"/>
  <c r="D133" i="1"/>
  <c r="D134" i="1"/>
  <c r="D135" i="1"/>
  <c r="D136" i="1"/>
  <c r="D137" i="1"/>
  <c r="D138" i="1"/>
  <c r="D139" i="1"/>
  <c r="D141" i="1"/>
  <c r="D142" i="1"/>
  <c r="D143" i="1"/>
  <c r="D144" i="1"/>
  <c r="D145" i="1"/>
  <c r="D146" i="1"/>
  <c r="D147" i="1"/>
  <c r="D148" i="1"/>
  <c r="D149" i="1"/>
  <c r="D150" i="1"/>
  <c r="D151" i="1"/>
  <c r="D132" i="1"/>
  <c r="D7" i="1"/>
  <c r="D8" i="1"/>
  <c r="D6" i="1"/>
  <c r="X3" i="1" l="1"/>
  <c r="S4" i="1"/>
  <c r="S3" i="1" s="1"/>
  <c r="T4" i="1"/>
  <c r="T3" i="1" s="1"/>
  <c r="R4" i="1"/>
  <c r="R3" i="1" s="1"/>
  <c r="D4" i="1"/>
  <c r="Q3" i="1"/>
  <c r="U3" i="1"/>
  <c r="E3" i="1"/>
  <c r="F3" i="1"/>
  <c r="H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Brent Berry</author>
  </authors>
  <commentList>
    <comment ref="R4" authorId="0" shapeId="0" xr:uid="{FD2EB728-7690-4343-937B-F6B5A59392A0}">
      <text>
        <r>
          <rPr>
            <b/>
            <sz val="9"/>
            <color indexed="81"/>
            <rFont val="Tahoma"/>
            <family val="2"/>
          </rPr>
          <t>Brent Berry:</t>
        </r>
        <r>
          <rPr>
            <sz val="9"/>
            <color indexed="81"/>
            <rFont val="Tahoma"/>
            <family val="2"/>
          </rPr>
          <t xml:space="preserve">
Does not include any who are deceased</t>
        </r>
      </text>
    </comment>
    <comment ref="S4" authorId="0" shapeId="0" xr:uid="{E023F367-3B69-430F-ADC7-ACEB0420816A}">
      <text>
        <r>
          <rPr>
            <b/>
            <sz val="9"/>
            <color indexed="81"/>
            <rFont val="Tahoma"/>
            <family val="2"/>
          </rPr>
          <t>Brent Berry:</t>
        </r>
        <r>
          <rPr>
            <sz val="9"/>
            <color indexed="81"/>
            <rFont val="Tahoma"/>
            <family val="2"/>
          </rPr>
          <t xml:space="preserve">
Does not include any who are deceased</t>
        </r>
      </text>
    </comment>
    <comment ref="T4" authorId="0" shapeId="0" xr:uid="{66BAE2C5-6205-4840-88CC-54265321B63B}">
      <text>
        <r>
          <rPr>
            <b/>
            <sz val="9"/>
            <color indexed="81"/>
            <rFont val="Tahoma"/>
            <family val="2"/>
          </rPr>
          <t>Brent Berry:</t>
        </r>
        <r>
          <rPr>
            <sz val="9"/>
            <color indexed="81"/>
            <rFont val="Tahoma"/>
            <family val="2"/>
          </rPr>
          <t xml:space="preserve">
Does not include any who are deceased</t>
        </r>
      </text>
    </comment>
    <comment ref="H32" authorId="0" shapeId="0" xr:uid="{1BDC7089-6026-41F9-82D2-2286DA7ADD31}">
      <text>
        <r>
          <rPr>
            <b/>
            <sz val="9"/>
            <color indexed="81"/>
            <rFont val="Tahoma"/>
            <charset val="1"/>
          </rPr>
          <t>Brent Berry:</t>
        </r>
        <r>
          <rPr>
            <sz val="9"/>
            <color indexed="81"/>
            <rFont val="Tahoma"/>
            <charset val="1"/>
          </rPr>
          <t xml:space="preserve">
Parkhill, OK</t>
        </r>
      </text>
    </comment>
    <comment ref="G117" authorId="0" shapeId="0" xr:uid="{B1DE78A8-4076-41AB-A6C2-5CE78A9D49AD}">
      <text>
        <r>
          <rPr>
            <b/>
            <sz val="9"/>
            <color indexed="81"/>
            <rFont val="Tahoma"/>
            <charset val="1"/>
          </rPr>
          <t>Brent Berry:</t>
        </r>
        <r>
          <rPr>
            <sz val="9"/>
            <color indexed="81"/>
            <rFont val="Tahoma"/>
            <charset val="1"/>
          </rPr>
          <t xml:space="preserve">
Number for LaQuite, Mike's wife</t>
        </r>
      </text>
    </comment>
    <comment ref="H117" authorId="0" shapeId="0" xr:uid="{5948E672-C69A-42E9-9F71-B08B597F4B58}">
      <text>
        <r>
          <rPr>
            <b/>
            <sz val="9"/>
            <color indexed="81"/>
            <rFont val="Tahoma"/>
            <charset val="1"/>
          </rPr>
          <t>Brent Berry: 3/31/2021</t>
        </r>
        <r>
          <rPr>
            <sz val="9"/>
            <color indexed="81"/>
            <rFont val="Tahoma"/>
            <charset val="1"/>
          </rPr>
          <t xml:space="preserve">
Addres is now 703 SE 14th St, Pryor, OK 74361
but they asked that this not be published in directory for now.
So hiding it in this note.</t>
        </r>
      </text>
    </comment>
    <comment ref="D140" authorId="0" shapeId="0" xr:uid="{96159C86-6E83-47EF-87DE-99F267228755}">
      <text>
        <r>
          <rPr>
            <b/>
            <sz val="9"/>
            <color indexed="81"/>
            <rFont val="Tahoma"/>
            <charset val="1"/>
          </rPr>
          <t>Brent Berry:</t>
        </r>
        <r>
          <rPr>
            <sz val="9"/>
            <color indexed="81"/>
            <rFont val="Tahoma"/>
            <charset val="1"/>
          </rPr>
          <t xml:space="preserve">
918-557-5350?
12139 N 152nd East Ave?
Collinsville, OK?
wadley@hotmail.com?
jwadley1@hotmail.com
dwadley@go.com</t>
        </r>
      </text>
    </comment>
  </commentList>
</comments>
</file>

<file path=xl/sharedStrings.xml><?xml version="1.0" encoding="utf-8"?>
<sst xmlns="http://schemas.openxmlformats.org/spreadsheetml/2006/main" count="1346" uniqueCount="823">
  <si>
    <t>First Name</t>
  </si>
  <si>
    <t>Maiden Name</t>
  </si>
  <si>
    <t>Last Name</t>
  </si>
  <si>
    <t>Cell Phone</t>
  </si>
  <si>
    <t>Other Phone</t>
  </si>
  <si>
    <t>Mailing Address</t>
  </si>
  <si>
    <t>Last Updated</t>
  </si>
  <si>
    <t>Deceased</t>
  </si>
  <si>
    <t>Bobby</t>
  </si>
  <si>
    <t>Ables</t>
  </si>
  <si>
    <t>PO Box 1534, Pryor, OK  74362</t>
  </si>
  <si>
    <t>Gayla</t>
  </si>
  <si>
    <t>Mayes</t>
  </si>
  <si>
    <t>Anderson</t>
  </si>
  <si>
    <t>1214 SE 2nd, Pryor, OK  74361</t>
  </si>
  <si>
    <t>Linda</t>
  </si>
  <si>
    <t>Crawford</t>
  </si>
  <si>
    <t>Arnold</t>
  </si>
  <si>
    <t>Lynda</t>
  </si>
  <si>
    <t>Allen</t>
  </si>
  <si>
    <t>Baldridge</t>
  </si>
  <si>
    <t>9867 W 470, Pryor, OK  74361</t>
  </si>
  <si>
    <t>Judith</t>
  </si>
  <si>
    <t>Sparks</t>
  </si>
  <si>
    <t>Ball</t>
  </si>
  <si>
    <t>Stan</t>
  </si>
  <si>
    <t>Bergmann</t>
  </si>
  <si>
    <t xml:space="preserve">918-691-2100 </t>
  </si>
  <si>
    <t>Brent</t>
  </si>
  <si>
    <t>Berry</t>
  </si>
  <si>
    <t>berrybok@outlook.com</t>
  </si>
  <si>
    <t>918-914-2536</t>
  </si>
  <si>
    <t>17265 Colonial Park Drive, Monument, CO  80132</t>
  </si>
  <si>
    <t xml:space="preserve">Kathy </t>
  </si>
  <si>
    <t>Blackwell</t>
  </si>
  <si>
    <t>Janeen</t>
  </si>
  <si>
    <t>Boren</t>
  </si>
  <si>
    <t>Bragg</t>
  </si>
  <si>
    <t>918-607-6884</t>
  </si>
  <si>
    <t>Denise</t>
  </si>
  <si>
    <t>Montgomery</t>
  </si>
  <si>
    <t>Brown</t>
  </si>
  <si>
    <t>theteacher_1999@yahoo.com</t>
  </si>
  <si>
    <t>Ricky</t>
  </si>
  <si>
    <t>Burnshire</t>
  </si>
  <si>
    <t>Sherry</t>
  </si>
  <si>
    <t>Beane</t>
  </si>
  <si>
    <t>Caldwell</t>
  </si>
  <si>
    <t>20211 Chickasha Rd, Sand Springs, OK  71063</t>
  </si>
  <si>
    <t>Richard</t>
  </si>
  <si>
    <t>Callaway</t>
  </si>
  <si>
    <t>Terry</t>
  </si>
  <si>
    <t>Cantrell</t>
  </si>
  <si>
    <t>Eddie</t>
  </si>
  <si>
    <t>Carpenter</t>
  </si>
  <si>
    <t>Ronnie</t>
  </si>
  <si>
    <t>Carver</t>
  </si>
  <si>
    <t>9823 S 100 E Pl, Tulsa, OK  74133</t>
  </si>
  <si>
    <t>Lane</t>
  </si>
  <si>
    <t>Chenoweth</t>
  </si>
  <si>
    <t>Nancy</t>
  </si>
  <si>
    <t>Chidester</t>
  </si>
  <si>
    <t>Beverly</t>
  </si>
  <si>
    <t>Moore</t>
  </si>
  <si>
    <t>Cookson</t>
  </si>
  <si>
    <t>Delilah</t>
  </si>
  <si>
    <t>Cooper</t>
  </si>
  <si>
    <t>Pamela</t>
  </si>
  <si>
    <t>Coy</t>
  </si>
  <si>
    <t>412 N Oklahoma, Pryor, OK  74361</t>
  </si>
  <si>
    <t>Wyman</t>
  </si>
  <si>
    <t>Crain</t>
  </si>
  <si>
    <t>Armstrong</t>
  </si>
  <si>
    <t>Cunningham</t>
  </si>
  <si>
    <t>Robert</t>
  </si>
  <si>
    <t>Curry</t>
  </si>
  <si>
    <t>Leah</t>
  </si>
  <si>
    <t>Watters</t>
  </si>
  <si>
    <t>918-978-0080</t>
  </si>
  <si>
    <t>Deborah</t>
  </si>
  <si>
    <t>Davis</t>
  </si>
  <si>
    <t>Jeanne</t>
  </si>
  <si>
    <t>Abdoo</t>
  </si>
  <si>
    <t>jeadavis@aol.com</t>
  </si>
  <si>
    <t>903-780-7510</t>
  </si>
  <si>
    <t>Haxton</t>
  </si>
  <si>
    <t>Marilyn</t>
  </si>
  <si>
    <t>Hoggle</t>
  </si>
  <si>
    <t>Jerry</t>
  </si>
  <si>
    <t>Day</t>
  </si>
  <si>
    <t>jmd1028@hotmail.com</t>
  </si>
  <si>
    <t>2060 N Loma Linda Dr, Loma Linda, MO  64804</t>
  </si>
  <si>
    <t>Juanita</t>
  </si>
  <si>
    <t>Howell</t>
  </si>
  <si>
    <t>DeJongh</t>
  </si>
  <si>
    <t xml:space="preserve">Collene </t>
  </si>
  <si>
    <t>Clayton</t>
  </si>
  <si>
    <t>Dinsmore</t>
  </si>
  <si>
    <t>918-530-0389</t>
  </si>
  <si>
    <t>Stella</t>
  </si>
  <si>
    <t>McCall</t>
  </si>
  <si>
    <t>Dotson</t>
  </si>
  <si>
    <t>stelladotson@hotmail.com</t>
  </si>
  <si>
    <t>918-639-7771</t>
  </si>
  <si>
    <t>3304 S. Louisville Ave, Tulsa, OK   74135</t>
  </si>
  <si>
    <t>Carolyn</t>
  </si>
  <si>
    <t>6233 Cypress Grove, OK City, OK  73162</t>
  </si>
  <si>
    <t>Mark</t>
  </si>
  <si>
    <t>Erdwin</t>
  </si>
  <si>
    <t>John</t>
  </si>
  <si>
    <t>Garner</t>
  </si>
  <si>
    <t>JohnDGarner64@gmail.com</t>
  </si>
  <si>
    <t>918-803-3658</t>
  </si>
  <si>
    <t>21 S Indianola, Pryor, OK</t>
  </si>
  <si>
    <t>Cindy</t>
  </si>
  <si>
    <t>Lyon</t>
  </si>
  <si>
    <t>Graham</t>
  </si>
  <si>
    <t>Leon</t>
  </si>
  <si>
    <t>116 S Vann, Pryor, OK  74361</t>
  </si>
  <si>
    <t>Phil</t>
  </si>
  <si>
    <t>Grayson</t>
  </si>
  <si>
    <t>918-924-3597</t>
  </si>
  <si>
    <t>Tony</t>
  </si>
  <si>
    <t>Bagis</t>
  </si>
  <si>
    <t>Guerra</t>
  </si>
  <si>
    <t xml:space="preserve">Mike </t>
  </si>
  <si>
    <t>Harper</t>
  </si>
  <si>
    <t>Frances</t>
  </si>
  <si>
    <t>Walker</t>
  </si>
  <si>
    <t>Brenda</t>
  </si>
  <si>
    <t>Treas</t>
  </si>
  <si>
    <t>Harrison</t>
  </si>
  <si>
    <t>bharrison2008@gmail.com</t>
  </si>
  <si>
    <t>405-990-9495</t>
  </si>
  <si>
    <t>David</t>
  </si>
  <si>
    <t>816 SE 11th, Pryor, OK  74361</t>
  </si>
  <si>
    <t>Hassinger</t>
  </si>
  <si>
    <t>Hawk</t>
  </si>
  <si>
    <t>jamathehawk@gmail.com</t>
  </si>
  <si>
    <t xml:space="preserve">2517 9th Ave, Seattle, WA  98119  </t>
  </si>
  <si>
    <t>Joanie</t>
  </si>
  <si>
    <t>Stafford</t>
  </si>
  <si>
    <t>Head</t>
  </si>
  <si>
    <t>335 SE 15th, Pryor, OK  74361</t>
  </si>
  <si>
    <t xml:space="preserve">Susan </t>
  </si>
  <si>
    <t>Smith</t>
  </si>
  <si>
    <t>Henson</t>
  </si>
  <si>
    <t>Hester</t>
  </si>
  <si>
    <t>Hill</t>
  </si>
  <si>
    <t>Janis</t>
  </si>
  <si>
    <t>Hise</t>
  </si>
  <si>
    <t>Don</t>
  </si>
  <si>
    <t>Hobbs</t>
  </si>
  <si>
    <t>Branch</t>
  </si>
  <si>
    <t>Howard</t>
  </si>
  <si>
    <t>jebhoward@windstream.net</t>
  </si>
  <si>
    <t>859-333-4474</t>
  </si>
  <si>
    <t>3285 Paris Pike, Lexington, KY  40511</t>
  </si>
  <si>
    <t>Christine</t>
  </si>
  <si>
    <t>Bailey</t>
  </si>
  <si>
    <t>Hurley</t>
  </si>
  <si>
    <t xml:space="preserve">Debbie </t>
  </si>
  <si>
    <t>Fulmer</t>
  </si>
  <si>
    <t>Irving</t>
  </si>
  <si>
    <t>Jennings</t>
  </si>
  <si>
    <t>rayjennings75@yahoo.com</t>
  </si>
  <si>
    <t>443-800-3037</t>
  </si>
  <si>
    <t>14885 N 60th East Ave, Collinsville, OK   74021</t>
  </si>
  <si>
    <t>Grade</t>
  </si>
  <si>
    <t>Scott</t>
  </si>
  <si>
    <t>Johnson</t>
  </si>
  <si>
    <t>Marla</t>
  </si>
  <si>
    <t>mfjohnson@ou.edu</t>
  </si>
  <si>
    <t>Livingston</t>
  </si>
  <si>
    <t>Kammerzell</t>
  </si>
  <si>
    <t>1301 Iroquois, Chouteau, OK 74337</t>
  </si>
  <si>
    <t>Mary</t>
  </si>
  <si>
    <t>Kingfisher</t>
  </si>
  <si>
    <t>kingsmm@texaco.com</t>
  </si>
  <si>
    <t>Tommy</t>
  </si>
  <si>
    <t>Kinion</t>
  </si>
  <si>
    <t>Black</t>
  </si>
  <si>
    <t>Kramer</t>
  </si>
  <si>
    <t>Ann</t>
  </si>
  <si>
    <t>Thomason</t>
  </si>
  <si>
    <t>Lancaster</t>
  </si>
  <si>
    <t>Jimmy</t>
  </si>
  <si>
    <t>Lantz</t>
  </si>
  <si>
    <t>602 S Vann, Pryor, OK  74361</t>
  </si>
  <si>
    <t>Kathrine</t>
  </si>
  <si>
    <t>Leach</t>
  </si>
  <si>
    <t>Stephen</t>
  </si>
  <si>
    <t>Lindsey</t>
  </si>
  <si>
    <t>slindsey71153@gmail.com</t>
  </si>
  <si>
    <t>Gail A.</t>
  </si>
  <si>
    <t>Livengood</t>
  </si>
  <si>
    <t>livengoodgail@gmail.com</t>
  </si>
  <si>
    <t>Russell</t>
  </si>
  <si>
    <t>Long</t>
  </si>
  <si>
    <t xml:space="preserve">Wayne </t>
  </si>
  <si>
    <t xml:space="preserve">1211 N Jay, Claremore, OK </t>
  </si>
  <si>
    <t>Mike</t>
  </si>
  <si>
    <t>Mallow</t>
  </si>
  <si>
    <t>972-898-9508</t>
  </si>
  <si>
    <t>101 Rustic Lane, Pryor, OK  74361</t>
  </si>
  <si>
    <t>Roberta</t>
  </si>
  <si>
    <t>Mathis</t>
  </si>
  <si>
    <t>Patti</t>
  </si>
  <si>
    <t>Duncan</t>
  </si>
  <si>
    <t>Matthews</t>
  </si>
  <si>
    <t>pmatthews43@gmail.com</t>
  </si>
  <si>
    <t>918-645-7573</t>
  </si>
  <si>
    <t>Gary</t>
  </si>
  <si>
    <t>Mayne</t>
  </si>
  <si>
    <t xml:space="preserve">last known to live in Pryor (parents house) </t>
  </si>
  <si>
    <t>Sandra</t>
  </si>
  <si>
    <t>Saffell</t>
  </si>
  <si>
    <t>McFarland</t>
  </si>
  <si>
    <t>308 SE 14th, Pryor, OK  74361</t>
  </si>
  <si>
    <t>Jackey</t>
  </si>
  <si>
    <t>McKenzie</t>
  </si>
  <si>
    <t>Bonnie</t>
  </si>
  <si>
    <t>Houston</t>
  </si>
  <si>
    <t>George</t>
  </si>
  <si>
    <t>McKinzie</t>
  </si>
  <si>
    <t>313 SE 10th, Pryor, OK  74361</t>
  </si>
  <si>
    <t>Roger</t>
  </si>
  <si>
    <t>Melton</t>
  </si>
  <si>
    <t>Deana</t>
  </si>
  <si>
    <t>Jackson</t>
  </si>
  <si>
    <t>412 N Oklahoma St, Pryor, OK  74361</t>
  </si>
  <si>
    <t>Barry</t>
  </si>
  <si>
    <t>Miller</t>
  </si>
  <si>
    <t>1720 Surrey Dr, Pryor, OK   74361</t>
  </si>
  <si>
    <t>Monett</t>
  </si>
  <si>
    <t>918-859-7432</t>
  </si>
  <si>
    <t>300 SE  13th, Pryor, OK  74361</t>
  </si>
  <si>
    <t>Jody</t>
  </si>
  <si>
    <t>Mossier</t>
  </si>
  <si>
    <t>jlmossier@aep.com</t>
  </si>
  <si>
    <t>3691 E 390 Rd, Oologah, OK  74053</t>
  </si>
  <si>
    <t>Murray</t>
  </si>
  <si>
    <t>mmurray1801@att.net</t>
  </si>
  <si>
    <t xml:space="preserve">918-864-2157 </t>
  </si>
  <si>
    <t>1801 Marietta, Pryor, OK</t>
  </si>
  <si>
    <t>Mary Ann</t>
  </si>
  <si>
    <t>Boyd</t>
  </si>
  <si>
    <t>918-864-2147</t>
  </si>
  <si>
    <t>Tim</t>
  </si>
  <si>
    <t>Nutter</t>
  </si>
  <si>
    <t>tim_bo_nutter@yahoo.com</t>
  </si>
  <si>
    <t>918-530-0019</t>
  </si>
  <si>
    <t>Pete</t>
  </si>
  <si>
    <t>O'Bannon</t>
  </si>
  <si>
    <t>Doug</t>
  </si>
  <si>
    <t>Pearson</t>
  </si>
  <si>
    <t>11 S Rowe, Pryor, OK  74361</t>
  </si>
  <si>
    <t>Michael</t>
  </si>
  <si>
    <t>Peters</t>
  </si>
  <si>
    <t>2475 N 430, Pryor, OK  74361</t>
  </si>
  <si>
    <t>Orville</t>
  </si>
  <si>
    <t>12410 Wondering Trails, San Antonio, TX  78201</t>
  </si>
  <si>
    <t>Brewster</t>
  </si>
  <si>
    <t>Phillips</t>
  </si>
  <si>
    <t>604 S Vann, Pryor, OK  74361</t>
  </si>
  <si>
    <t>Newell</t>
  </si>
  <si>
    <t>Portman</t>
  </si>
  <si>
    <t>susannportman@gmail.com</t>
  </si>
  <si>
    <t>1306 Bradford Dr., Coppell, TX  75019</t>
  </si>
  <si>
    <t>Darrell</t>
  </si>
  <si>
    <t>Potter</t>
  </si>
  <si>
    <t>Powell</t>
  </si>
  <si>
    <t>DAVID.POWELL@FLUOR.COM</t>
  </si>
  <si>
    <t>706-830-8702</t>
  </si>
  <si>
    <t>108 Emma Bryant Way, Greer, SC   29651</t>
  </si>
  <si>
    <t>Steve</t>
  </si>
  <si>
    <t>palsinok@cox.net</t>
  </si>
  <si>
    <t>918-231-1391</t>
  </si>
  <si>
    <t>918-355-5702</t>
  </si>
  <si>
    <t>1801 W Lincoln St, Broken Arrow, OK  74012</t>
  </si>
  <si>
    <t xml:space="preserve">Richard </t>
  </si>
  <si>
    <t>221 S Vann, Pryor, OK  74361</t>
  </si>
  <si>
    <t>Susan</t>
  </si>
  <si>
    <t>Prater</t>
  </si>
  <si>
    <t>Philip</t>
  </si>
  <si>
    <t>Putman</t>
  </si>
  <si>
    <t>Donna</t>
  </si>
  <si>
    <t>Williams</t>
  </si>
  <si>
    <t>Rasdall</t>
  </si>
  <si>
    <t>dfrasdall@comcast.net</t>
  </si>
  <si>
    <t>405-812-1602</t>
  </si>
  <si>
    <t>13781 Saint James Pl, Gainesville, VA 20155</t>
  </si>
  <si>
    <t>Kathy</t>
  </si>
  <si>
    <t>Loveless</t>
  </si>
  <si>
    <t>Reynolds</t>
  </si>
  <si>
    <t>Krgale53@gmail.com</t>
  </si>
  <si>
    <t>918-232-7870</t>
  </si>
  <si>
    <t>PO Box 469, Warner, OK   74469</t>
  </si>
  <si>
    <t>Patricia</t>
  </si>
  <si>
    <t>Rodgers</t>
  </si>
  <si>
    <t>Cathy</t>
  </si>
  <si>
    <t>Ramsey</t>
  </si>
  <si>
    <t>Rogers</t>
  </si>
  <si>
    <t>Jackie</t>
  </si>
  <si>
    <t>Cheryl</t>
  </si>
  <si>
    <t>Sisson</t>
  </si>
  <si>
    <t>Royball</t>
  </si>
  <si>
    <t>Karen</t>
  </si>
  <si>
    <t>Clack</t>
  </si>
  <si>
    <t>Rynearson</t>
  </si>
  <si>
    <t>karen.rynearson@gmail.com</t>
  </si>
  <si>
    <t>500 Harward Ct., Edmond, OK  73013</t>
  </si>
  <si>
    <t>Scheetz</t>
  </si>
  <si>
    <t>Schneider</t>
  </si>
  <si>
    <t>Madonna</t>
  </si>
  <si>
    <t>Larry</t>
  </si>
  <si>
    <t>Seaborn</t>
  </si>
  <si>
    <t>Paula</t>
  </si>
  <si>
    <t>Sherman</t>
  </si>
  <si>
    <t>918-638-4248</t>
  </si>
  <si>
    <t>1412 Veyda, Pryor, OK  74361</t>
  </si>
  <si>
    <t>Randy</t>
  </si>
  <si>
    <t>Showalter</t>
  </si>
  <si>
    <t>5204 E 525, Pryor, OK  74361</t>
  </si>
  <si>
    <t>Shrum</t>
  </si>
  <si>
    <t>Cue</t>
  </si>
  <si>
    <t>Sitsler</t>
  </si>
  <si>
    <t>Janice</t>
  </si>
  <si>
    <t>Slane</t>
  </si>
  <si>
    <t xml:space="preserve">JC </t>
  </si>
  <si>
    <t>debjay26@yahoo.com</t>
  </si>
  <si>
    <t>918-638-7560</t>
  </si>
  <si>
    <t>918-638-3938</t>
  </si>
  <si>
    <t>2500 SW South Ct, Blue Springs MO  64015</t>
  </si>
  <si>
    <t>2747 N 433 Rd, Pryor, OK  74361</t>
  </si>
  <si>
    <t xml:space="preserve">Bill </t>
  </si>
  <si>
    <t>Stanford</t>
  </si>
  <si>
    <t>918-636-9396</t>
  </si>
  <si>
    <t>735 Holiday Lane, Claremore, OK  74017</t>
  </si>
  <si>
    <t>Leonard</t>
  </si>
  <si>
    <t>Steffens</t>
  </si>
  <si>
    <t>leonardsteffens@hotmail.com</t>
  </si>
  <si>
    <t>918-864-0057</t>
  </si>
  <si>
    <t>15601 S. 4190 Rd, Claremore, OK  74017</t>
  </si>
  <si>
    <t>Stephens</t>
  </si>
  <si>
    <t>328 E Manor Cir, Pryor, OK  74361</t>
  </si>
  <si>
    <t xml:space="preserve">Tommy </t>
  </si>
  <si>
    <t>Sutton</t>
  </si>
  <si>
    <t>Kenneth</t>
  </si>
  <si>
    <t>Swift</t>
  </si>
  <si>
    <t>Michael "John"</t>
  </si>
  <si>
    <t>Thelen</t>
  </si>
  <si>
    <t>Thurman</t>
  </si>
  <si>
    <t>Tilly</t>
  </si>
  <si>
    <t>jwtilly@tilly.com</t>
  </si>
  <si>
    <t>Margie</t>
  </si>
  <si>
    <t>Porter</t>
  </si>
  <si>
    <t>Tovandor</t>
  </si>
  <si>
    <t>Tramel</t>
  </si>
  <si>
    <t>1205 SE 18th, Pryor, OK  74361</t>
  </si>
  <si>
    <t>Johanna</t>
  </si>
  <si>
    <t>Schaller</t>
  </si>
  <si>
    <t>Tuberville</t>
  </si>
  <si>
    <t>Vernnon</t>
  </si>
  <si>
    <t xml:space="preserve">Kevin </t>
  </si>
  <si>
    <t>Vietti</t>
  </si>
  <si>
    <t>vietti71@suddenlink.net</t>
  </si>
  <si>
    <t>512-975-1001</t>
  </si>
  <si>
    <t>602 River Down Road, Georgetown, TX  78628</t>
  </si>
  <si>
    <t>Wesley</t>
  </si>
  <si>
    <t>Virden</t>
  </si>
  <si>
    <t>918-590-1475</t>
  </si>
  <si>
    <t>15301 S Rt 6, Claremore, OK74017</t>
  </si>
  <si>
    <t>Wallis</t>
  </si>
  <si>
    <t>Debi</t>
  </si>
  <si>
    <t>Jarboe</t>
  </si>
  <si>
    <t>Walstad</t>
  </si>
  <si>
    <t>1213 Copperfield Dr, Edmond OK  73003</t>
  </si>
  <si>
    <t>Rowe</t>
  </si>
  <si>
    <t>Watson</t>
  </si>
  <si>
    <t>kwatson74011@gmail.com</t>
  </si>
  <si>
    <t>918-606-0462</t>
  </si>
  <si>
    <t>983 N Douglas Dr, Claremore, OK  74017</t>
  </si>
  <si>
    <t>Weakley</t>
  </si>
  <si>
    <t>JD</t>
  </si>
  <si>
    <t>Whorton, Jr.</t>
  </si>
  <si>
    <t>Wiehle</t>
  </si>
  <si>
    <t>Bucky</t>
  </si>
  <si>
    <t>Wigley</t>
  </si>
  <si>
    <t>Wilkerson</t>
  </si>
  <si>
    <t>Charley</t>
  </si>
  <si>
    <t>cwokie1@sstelco.com</t>
  </si>
  <si>
    <t xml:space="preserve">972-977-9006 </t>
  </si>
  <si>
    <t>918-434-1078</t>
  </si>
  <si>
    <t xml:space="preserve">382 Morgan Bell Circle, Pryor, OK </t>
  </si>
  <si>
    <t>918-260-0927</t>
  </si>
  <si>
    <t>918-825-7492</t>
  </si>
  <si>
    <t>211 N. Vann, Pryor, OK  74361</t>
  </si>
  <si>
    <t xml:space="preserve">Roger </t>
  </si>
  <si>
    <t>Vicky</t>
  </si>
  <si>
    <t>Dunlap</t>
  </si>
  <si>
    <t>Wilson</t>
  </si>
  <si>
    <t>808 Shasha Ln, Tahlequah, OK  74464</t>
  </si>
  <si>
    <t>Sibley</t>
  </si>
  <si>
    <t>Wood</t>
  </si>
  <si>
    <t>469-387-6701</t>
  </si>
  <si>
    <t>Young</t>
  </si>
  <si>
    <t xml:space="preserve">John </t>
  </si>
  <si>
    <t>jdt_bear@hotmail.com</t>
  </si>
  <si>
    <t>okie999@comcast.net</t>
  </si>
  <si>
    <t>918-457-5691</t>
  </si>
  <si>
    <t>debdavis5691@gmail.com</t>
  </si>
  <si>
    <t>swiftyfishes@gmail.com</t>
  </si>
  <si>
    <t>markerdwin@hotmail.com</t>
  </si>
  <si>
    <t>918-230-4996</t>
  </si>
  <si>
    <t>1942 W 47 Place, Tulsa, OK  74107</t>
  </si>
  <si>
    <t>1523 E Country Club Dr., Vinita, OK,  74301</t>
  </si>
  <si>
    <t>918-276-2876</t>
  </si>
  <si>
    <t>3105 Campus Circle, Tyler, Tx  75701</t>
  </si>
  <si>
    <t>debido1030@cox.net</t>
  </si>
  <si>
    <t>pp2707@yahoo.com</t>
  </si>
  <si>
    <t>wesvirden@gmail.com</t>
  </si>
  <si>
    <t>carolanie74017@yahoo.com</t>
  </si>
  <si>
    <t>rayw.gac@gmail.com</t>
  </si>
  <si>
    <t>jimmytramel@gmail.com</t>
  </si>
  <si>
    <t>Wmbragg@swbell.net</t>
  </si>
  <si>
    <t>swlong@yahoo.com</t>
  </si>
  <si>
    <t>Emery</t>
  </si>
  <si>
    <t>Robert "Bob"</t>
  </si>
  <si>
    <t>918-698-5428</t>
  </si>
  <si>
    <t>918-373-4335</t>
  </si>
  <si>
    <t xml:space="preserve">PO Box 58, Bryantville, MA.  02327 </t>
  </si>
  <si>
    <t>22100 Draw Bridge Drive, Leesburg, Florida 34748</t>
  </si>
  <si>
    <t>emery_carolyn@yahoo.com</t>
  </si>
  <si>
    <t>(405) 205-2903</t>
  </si>
  <si>
    <t>12298 Rio Secco Rd;  Peyton, CO 80831</t>
  </si>
  <si>
    <t>1992 Graham Place; Pryor, OK  74361</t>
  </si>
  <si>
    <t>Last Name.Maiden</t>
  </si>
  <si>
    <t>True</t>
  </si>
  <si>
    <t>3105 Campus Circle</t>
  </si>
  <si>
    <t>Tyler</t>
  </si>
  <si>
    <t>TX</t>
  </si>
  <si>
    <t>USA</t>
  </si>
  <si>
    <t>PO Box 1534</t>
  </si>
  <si>
    <t>Pryor</t>
  </si>
  <si>
    <t>OK</t>
  </si>
  <si>
    <t>9867 W 470</t>
  </si>
  <si>
    <t>Broken Arrow</t>
  </si>
  <si>
    <t>17265 Colonial Park Drive</t>
  </si>
  <si>
    <t>Monument</t>
  </si>
  <si>
    <t>CO</t>
  </si>
  <si>
    <t>118 Willow Dr</t>
  </si>
  <si>
    <t>1801 Marietta</t>
  </si>
  <si>
    <t>Tulsa</t>
  </si>
  <si>
    <t>3285 Paris Pike</t>
  </si>
  <si>
    <t>604 S Vann</t>
  </si>
  <si>
    <t>20211 Chickasha Rd</t>
  </si>
  <si>
    <t>Sand Springs</t>
  </si>
  <si>
    <t>7213 S 228 E Ave</t>
  </si>
  <si>
    <t>9823 S 100 E Pl</t>
  </si>
  <si>
    <t>Anchorage</t>
  </si>
  <si>
    <t>AK</t>
  </si>
  <si>
    <t>500 Harward Ct.</t>
  </si>
  <si>
    <t>Edmond</t>
  </si>
  <si>
    <t>412 N Oklahoma</t>
  </si>
  <si>
    <t>Parkhill</t>
  </si>
  <si>
    <t>2060 N Loma Linda Dr</t>
  </si>
  <si>
    <t>Loma Linda</t>
  </si>
  <si>
    <t>MO</t>
  </si>
  <si>
    <t>Bristow</t>
  </si>
  <si>
    <t>808 Shasha Ln</t>
  </si>
  <si>
    <t>Tahlequah</t>
  </si>
  <si>
    <t>1942 W 47 Place</t>
  </si>
  <si>
    <t>21 S Indianola</t>
  </si>
  <si>
    <t>14885 N 60th East Ave</t>
  </si>
  <si>
    <t>Collinsville</t>
  </si>
  <si>
    <t>116 S Vann</t>
  </si>
  <si>
    <t>4616 S 198th E Ave</t>
  </si>
  <si>
    <t>816 SE 11th</t>
  </si>
  <si>
    <t>2517 9th Ave</t>
  </si>
  <si>
    <t>Seattle</t>
  </si>
  <si>
    <t>WA</t>
  </si>
  <si>
    <t>PO Box 58</t>
  </si>
  <si>
    <t>Bryantville</t>
  </si>
  <si>
    <t>MA</t>
  </si>
  <si>
    <t>6233 Cypress Grove</t>
  </si>
  <si>
    <t>Oklahoma City</t>
  </si>
  <si>
    <t>412 N Oklahoma St</t>
  </si>
  <si>
    <t>1213 Copperfield Dr</t>
  </si>
  <si>
    <t>602 S Vann</t>
  </si>
  <si>
    <t>Norman</t>
  </si>
  <si>
    <t>1301 Iroquois</t>
  </si>
  <si>
    <t>Chouteau</t>
  </si>
  <si>
    <t>1211 N Jay</t>
  </si>
  <si>
    <t>Claremore</t>
  </si>
  <si>
    <t>PO Box 469</t>
  </si>
  <si>
    <t>Warner</t>
  </si>
  <si>
    <t>101 Rustic Lane</t>
  </si>
  <si>
    <t>1214 SE 2nd</t>
  </si>
  <si>
    <t>3304 S. Louisville Ave</t>
  </si>
  <si>
    <t>313 SE 10th</t>
  </si>
  <si>
    <t>1720 Surrey Dr</t>
  </si>
  <si>
    <t>300 SE 13th</t>
  </si>
  <si>
    <t>3691 E 390 Rd</t>
  </si>
  <si>
    <t>Oologah</t>
  </si>
  <si>
    <t>1306 Bradford Dr.</t>
  </si>
  <si>
    <t>Coppel</t>
  </si>
  <si>
    <t>11 S Rowe</t>
  </si>
  <si>
    <t>2475 N 430</t>
  </si>
  <si>
    <t>12410 Wondering Trails</t>
  </si>
  <si>
    <t>San Antonio</t>
  </si>
  <si>
    <t>108 Emma Bryant Way</t>
  </si>
  <si>
    <t>Greer</t>
  </si>
  <si>
    <t>SC</t>
  </si>
  <si>
    <t>221 S Vann</t>
  </si>
  <si>
    <t>1801 W Lincoln St</t>
  </si>
  <si>
    <t>22100 Draw Bridge Drive</t>
  </si>
  <si>
    <t>Leesburg</t>
  </si>
  <si>
    <t>FL</t>
  </si>
  <si>
    <t>983 N Douglas Dr</t>
  </si>
  <si>
    <t>308 SE 14th</t>
  </si>
  <si>
    <t>4807 S Louisville</t>
  </si>
  <si>
    <t>1412 Veyda</t>
  </si>
  <si>
    <t>5204 E 525</t>
  </si>
  <si>
    <t>1649 S Sycamore</t>
  </si>
  <si>
    <t>2500 SW South Ct</t>
  </si>
  <si>
    <t>Blue Springs</t>
  </si>
  <si>
    <t>1992 Gramham Pl</t>
  </si>
  <si>
    <t>2747 N 433 Rd</t>
  </si>
  <si>
    <t>335 SE 15th</t>
  </si>
  <si>
    <t>735 Holiday Lane</t>
  </si>
  <si>
    <t>15601 S. 4190 Rd</t>
  </si>
  <si>
    <t>328 E Manor Cir</t>
  </si>
  <si>
    <t>1523 E Country Club Dr</t>
  </si>
  <si>
    <t>Vinita</t>
  </si>
  <si>
    <t>1205 SE 18th</t>
  </si>
  <si>
    <t>602 River Down Road</t>
  </si>
  <si>
    <t>Georgetown</t>
  </si>
  <si>
    <t>15301 S Rt 6</t>
  </si>
  <si>
    <t>Tuscon</t>
  </si>
  <si>
    <t>AZ</t>
  </si>
  <si>
    <t>382 Morgan Bell Circle</t>
  </si>
  <si>
    <t>13781 Saint James Pl</t>
  </si>
  <si>
    <t>Gainsville</t>
  </si>
  <si>
    <t>VA</t>
  </si>
  <si>
    <t>211 N. Vann</t>
  </si>
  <si>
    <t>Address 1</t>
  </si>
  <si>
    <t>Address 2</t>
  </si>
  <si>
    <t>City</t>
  </si>
  <si>
    <t>State</t>
  </si>
  <si>
    <t>Zip</t>
  </si>
  <si>
    <t>Country</t>
  </si>
  <si>
    <t>hsl.psherman@gmail.com</t>
  </si>
  <si>
    <t xml:space="preserve">mmallow4corners@gmail.com </t>
  </si>
  <si>
    <t>Brookdale Claremore, 1605 North OK-88, Claremore, OK, 74017</t>
  </si>
  <si>
    <t>Brookdale Claremore</t>
  </si>
  <si>
    <t>1605 North OK-88</t>
  </si>
  <si>
    <t>702-245-7408</t>
  </si>
  <si>
    <t>1269 Main St., Vilonia, AR. 72173</t>
  </si>
  <si>
    <t>1269 Main St.</t>
  </si>
  <si>
    <t>AR</t>
  </si>
  <si>
    <t>goougrannygo@sbcglobal.net</t>
  </si>
  <si>
    <t>Nicholson</t>
  </si>
  <si>
    <t>907-301-1114</t>
  </si>
  <si>
    <t>r-powell@sbcglobal.net</t>
  </si>
  <si>
    <t>918-373-1794</t>
  </si>
  <si>
    <t>Iammoe52@gmail.com</t>
  </si>
  <si>
    <t>Vilonia</t>
  </si>
  <si>
    <t>Nowlin</t>
  </si>
  <si>
    <t>Last updated</t>
  </si>
  <si>
    <t>Lorene</t>
  </si>
  <si>
    <t>Pat</t>
  </si>
  <si>
    <t>changed TRUE to True</t>
  </si>
  <si>
    <t>Greenway</t>
  </si>
  <si>
    <t>No Info</t>
  </si>
  <si>
    <t xml:space="preserve">lanecheno@aol.com </t>
  </si>
  <si>
    <t xml:space="preserve">lrtotnlv@yahoo.com </t>
  </si>
  <si>
    <t>Ray  "Weeny"</t>
  </si>
  <si>
    <t>James "Jim"</t>
  </si>
  <si>
    <t>FB</t>
  </si>
  <si>
    <t>On FB</t>
  </si>
  <si>
    <t>Renel</t>
  </si>
  <si>
    <t>corrected first name to Renel</t>
  </si>
  <si>
    <t>Carman</t>
  </si>
  <si>
    <t>email address</t>
  </si>
  <si>
    <t>all contact info</t>
  </si>
  <si>
    <t>mailing address</t>
  </si>
  <si>
    <t>phil.grayson@cox.net</t>
  </si>
  <si>
    <t>918-527-2653</t>
  </si>
  <si>
    <t>What Changed</t>
  </si>
  <si>
    <t>corrected first name</t>
  </si>
  <si>
    <t>corrected spelling of last name</t>
  </si>
  <si>
    <t>changed first name to Pat</t>
  </si>
  <si>
    <t>corrected spelling of "Weeny"</t>
  </si>
  <si>
    <t>gwmckinzie@hotmail.com</t>
  </si>
  <si>
    <t>deceased.removed address</t>
  </si>
  <si>
    <t>email address, cell phone</t>
  </si>
  <si>
    <t>deceased</t>
  </si>
  <si>
    <t>12298 Rio Secco Rd</t>
  </si>
  <si>
    <t>Peyton</t>
  </si>
  <si>
    <t>email, street address</t>
  </si>
  <si>
    <t>jdflyfisher11@yahoo.com</t>
  </si>
  <si>
    <t>dragz123@gmail.com</t>
  </si>
  <si>
    <t>email</t>
  </si>
  <si>
    <t>242 N Yukon Ave, Tulsa, OK 74127</t>
  </si>
  <si>
    <t>242 N Yukon Ave</t>
  </si>
  <si>
    <t>918-508-7654</t>
  </si>
  <si>
    <t>first name to John, email address</t>
  </si>
  <si>
    <t>405-808-8743</t>
  </si>
  <si>
    <t>corrected cell phone #</t>
  </si>
  <si>
    <t>collenedinsmore@hotmail.com</t>
  </si>
  <si>
    <t>1800 Marietta St, Pryor, OK  74362</t>
  </si>
  <si>
    <t>1800 Marietta St</t>
  </si>
  <si>
    <t>2804 S. Oklahoma, Pryor, OK 74361</t>
  </si>
  <si>
    <t>2804 S. Oklahoma</t>
  </si>
  <si>
    <t>781-710-0848</t>
  </si>
  <si>
    <t>cell phone</t>
  </si>
  <si>
    <t>1930 N 426th, Pryor OK. 74361</t>
  </si>
  <si>
    <t>1930 N 426th</t>
  </si>
  <si>
    <t>gaylaranderson@yahoo.com</t>
  </si>
  <si>
    <t>918-855-6314</t>
  </si>
  <si>
    <t>email, cell phone</t>
  </si>
  <si>
    <t>918-530-8791</t>
  </si>
  <si>
    <t>972-951-5262</t>
  </si>
  <si>
    <t>1609 Merlin Circle, Pryor, OK  74361</t>
  </si>
  <si>
    <t>1609 Merlin Circle</t>
  </si>
  <si>
    <t>corrected street address</t>
  </si>
  <si>
    <t>513-226-1539</t>
  </si>
  <si>
    <t>270-443-1654</t>
  </si>
  <si>
    <t>cell phone, other phone</t>
  </si>
  <si>
    <t>rogeca122352@gmail.com</t>
  </si>
  <si>
    <t>918-373-1007</t>
  </si>
  <si>
    <t>Pryor, OK 74361</t>
  </si>
  <si>
    <t>jjrogers1970@sbcglobal.net</t>
  </si>
  <si>
    <t>918-530-5402</t>
  </si>
  <si>
    <t>918-210-7766</t>
  </si>
  <si>
    <t>other phone</t>
  </si>
  <si>
    <t>Pryor High School Class of 1971 Directory</t>
  </si>
  <si>
    <t>email Address</t>
  </si>
  <si>
    <t>Totals -&gt;</t>
  </si>
  <si>
    <t>Change Log</t>
  </si>
  <si>
    <t>3/12/2021, BBerry</t>
  </si>
  <si>
    <t>- Added 'What Changed' column to clarify what was changed when 'Last Updated'.  Began making entries 3/2021.</t>
  </si>
  <si>
    <t>- Added 'On FB' column to indicate who is on Facebook.  Let me know if someone needs added to this column. (BBerry)</t>
  </si>
  <si>
    <t>- Added totals data to top of several columns.  Those who are 'Deceased' are not included in the 'No Info' total.</t>
  </si>
  <si>
    <t>- Classmates who were not in 1971 yearbook have been moved to bottom of file and kept separate for clarity.  They are not included in calculation of totals data.</t>
  </si>
  <si>
    <t>- Changed file naming convention to PHS71 Directory (YYYY-MM-DD) where YYYY-MM-DD is the file's revision date.</t>
  </si>
  <si>
    <t xml:space="preserve">  These columns are hidden from normal view.  Let me know if you need access to them (BBerry)</t>
  </si>
  <si>
    <t xml:space="preserve"> </t>
  </si>
  <si>
    <t>- Added freeze panes option so that column headers stay in place when scrolling vertically and names stay in place when scrolling horizotally</t>
  </si>
  <si>
    <t>- Added columns LastName.Maiden, Address1, Address2, City, State, Zip and Country to be compatible with import to web system.</t>
  </si>
  <si>
    <t>- Added this change log.</t>
  </si>
  <si>
    <t>tubette333@gmail.com</t>
  </si>
  <si>
    <t>918-636-3667</t>
  </si>
  <si>
    <t>4807 S Louisville, Tulsa,  74135</t>
  </si>
  <si>
    <t>email, cell phone, zip</t>
  </si>
  <si>
    <t>2211 Shore Drive, Anchorage, AK  99515</t>
  </si>
  <si>
    <t>2211 Shore Drive</t>
  </si>
  <si>
    <t>2150 S. Cincinnati</t>
  </si>
  <si>
    <t>2150 S. Cincinnati, Tulsa, OK  74114</t>
  </si>
  <si>
    <t>street address</t>
  </si>
  <si>
    <t>lindakwood20@gmail.com</t>
  </si>
  <si>
    <t>405-830-5268</t>
  </si>
  <si>
    <t>4205 Brookfield Dr, Norman, OK  73072</t>
  </si>
  <si>
    <t>4205 Brookfield Dr</t>
  </si>
  <si>
    <t>cell phone, street address</t>
  </si>
  <si>
    <t>918-864-7008</t>
  </si>
  <si>
    <t>email, street address, cell phone</t>
  </si>
  <si>
    <t>320 Heron Circle, Pryor, OK  74361</t>
  </si>
  <si>
    <t>320 Heron Circle</t>
  </si>
  <si>
    <t>2018</t>
  </si>
  <si>
    <t>2014</t>
  </si>
  <si>
    <t>Raymond</t>
  </si>
  <si>
    <t>corrected zip</t>
  </si>
  <si>
    <t>443-845-6274</t>
  </si>
  <si>
    <t>lrnnicholson@yahoo.com</t>
  </si>
  <si>
    <t>956-701-0228</t>
  </si>
  <si>
    <t>24103 S Hwy 66, Lot #6, Claremore, OK 74019</t>
  </si>
  <si>
    <t>24103 S Hwy 66</t>
  </si>
  <si>
    <t>Lot #6</t>
  </si>
  <si>
    <t>email, corrected zip</t>
  </si>
  <si>
    <t>1671 S Detroit Ave</t>
  </si>
  <si>
    <t>vickiedonwilson@gmail.com</t>
  </si>
  <si>
    <t>651-269-1185</t>
  </si>
  <si>
    <t>email, phone</t>
  </si>
  <si>
    <t>417-434-7475</t>
  </si>
  <si>
    <t>No email</t>
  </si>
  <si>
    <t>x</t>
  </si>
  <si>
    <t>x.n2</t>
  </si>
  <si>
    <t>x.n1</t>
  </si>
  <si>
    <t>FB?</t>
  </si>
  <si>
    <t>okiebeachbums@yahoo.com</t>
  </si>
  <si>
    <t>220 South Rowe, Pryor, OK 74361</t>
  </si>
  <si>
    <t>220 South Rowe</t>
  </si>
  <si>
    <t>- Added new colum 'No email' with an excel macro to derive contents</t>
  </si>
  <si>
    <t>McKinney</t>
  </si>
  <si>
    <t>Rodney</t>
  </si>
  <si>
    <t>deana_melton@yahoo.com</t>
  </si>
  <si>
    <t>sewsam2@gmail.com</t>
  </si>
  <si>
    <t>Oakwood Acres</t>
  </si>
  <si>
    <t>118 Willow Dr, Oakwood Acres, Pryor, OK</t>
  </si>
  <si>
    <t>918-825-1845</t>
  </si>
  <si>
    <t>petersappraisal10@yahoo.com</t>
  </si>
  <si>
    <t>918-864-4397</t>
  </si>
  <si>
    <t>604 Rhonda St, Pryor, OK 74361</t>
  </si>
  <si>
    <t>604 Rhonda St</t>
  </si>
  <si>
    <t>walt.bonnie@yahoo.com</t>
  </si>
  <si>
    <t>416 S. Broadway, Bernice, OK 74331</t>
  </si>
  <si>
    <t>416 S. Broadway</t>
  </si>
  <si>
    <t>Bernice</t>
  </si>
  <si>
    <t>Fern</t>
  </si>
  <si>
    <t>added Fern to spreadsheet</t>
  </si>
  <si>
    <t>cliffernsmith.fs@gmail.com</t>
  </si>
  <si>
    <t>880 NE 455 Dr</t>
  </si>
  <si>
    <t>880 NE 455 Dr, Adair, OK 74330</t>
  </si>
  <si>
    <t>Adair</t>
  </si>
  <si>
    <t>Comments</t>
  </si>
  <si>
    <r>
      <t>PHS71Grad=</t>
    </r>
    <r>
      <rPr>
        <b/>
        <sz val="11"/>
        <color rgb="FFFF0000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>, WebSite+SpreadSheet Stats=</t>
    </r>
    <r>
      <rPr>
        <b/>
        <sz val="11"/>
        <color theme="9"/>
        <rFont val="Calibri"/>
        <family val="2"/>
        <scheme val="minor"/>
      </rPr>
      <t>YES</t>
    </r>
  </si>
  <si>
    <r>
      <t>PHS71Grad=</t>
    </r>
    <r>
      <rPr>
        <b/>
        <sz val="11"/>
        <color rgb="FFFF0000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>, WebSite+SpreadSheet Stats=</t>
    </r>
    <r>
      <rPr>
        <b/>
        <sz val="11"/>
        <color rgb="FFFF0000"/>
        <rFont val="Calibri"/>
        <family val="2"/>
        <scheme val="minor"/>
      </rPr>
      <t>NO</t>
    </r>
  </si>
  <si>
    <t>WebsiteNonMembers</t>
  </si>
  <si>
    <t>x.n2, made contact with little brother on FB</t>
  </si>
  <si>
    <t>x, Sent message to brother Terry</t>
  </si>
  <si>
    <t>Dennis</t>
  </si>
  <si>
    <t>Wadley</t>
  </si>
  <si>
    <t>added Dennis to spreadsheet</t>
  </si>
  <si>
    <t>- Added category for classmeates who are not in 1971 Yearbook but are included in web site and are included in this spreadsheet's stats</t>
  </si>
  <si>
    <t>mjschneider53@gmail.com</t>
  </si>
  <si>
    <t>2800 Pinell Court</t>
  </si>
  <si>
    <t>2800 Pinell Court, Evansville, IN 47725</t>
  </si>
  <si>
    <t>Evansville</t>
  </si>
  <si>
    <t>IN</t>
  </si>
  <si>
    <t>12139 North 152nd E Ave. Collinsville, OK 74021</t>
  </si>
  <si>
    <t>12139 North 152nd E Ave</t>
  </si>
  <si>
    <t>James_M_Shrum@yahoo.com</t>
  </si>
  <si>
    <t>email, deleted stale address</t>
  </si>
  <si>
    <t>rahiema.guerra@afs.org</t>
  </si>
  <si>
    <t>262-488-5558</t>
  </si>
  <si>
    <t>4413 Pensel Road, Perry Hall, MD 21128</t>
  </si>
  <si>
    <t>4616 S 198th E Ave, Broken Arrow, OK 74104</t>
  </si>
  <si>
    <t>4413 Pensel Road</t>
  </si>
  <si>
    <t>Perry Hall</t>
  </si>
  <si>
    <t>MD</t>
  </si>
  <si>
    <t>21128 USA</t>
  </si>
  <si>
    <t>Rahiema "Bonnie"</t>
  </si>
  <si>
    <t>wife LaQuita</t>
  </si>
  <si>
    <t>No Address</t>
  </si>
  <si>
    <t>- Added new colum 'No Address' with an excel macro to derive contents</t>
  </si>
  <si>
    <t>918-629-3046</t>
  </si>
  <si>
    <t>suej31952@yahoo.com</t>
  </si>
  <si>
    <t>stanbergmann@cbtulsa.com</t>
  </si>
  <si>
    <t>7701 S Yale Ave, Tulsa, OK 74136</t>
  </si>
  <si>
    <t>7701 S Yale Ave</t>
  </si>
  <si>
    <t>1621 S Detroit Ave, Tulsa, OK 74120</t>
  </si>
  <si>
    <t>Jolene</t>
  </si>
  <si>
    <t>jolenewilliams@cox.net</t>
  </si>
  <si>
    <t>added Jolene to spreadsheet</t>
  </si>
  <si>
    <t>Broekn Arrow</t>
  </si>
  <si>
    <t>918-200-3171</t>
  </si>
  <si>
    <t>janiceslane53@gmail.com</t>
  </si>
  <si>
    <t>5024 S 195TH East Ct, Broken Arrow, OK 74014</t>
  </si>
  <si>
    <t>5024 S 195TH East Ct</t>
  </si>
  <si>
    <t>33165 W 281st St. S., Bristow, OK  74010</t>
  </si>
  <si>
    <t>33165 W 281st St. S.</t>
  </si>
  <si>
    <t>512-943-0572</t>
  </si>
  <si>
    <t>- Added filtering capability based on a columns content (click on the control next to column header's title) to select filter)</t>
  </si>
  <si>
    <t>tmcfarland@sbcglobal.net</t>
  </si>
  <si>
    <t>918-825-4975</t>
  </si>
  <si>
    <t>3/31/2021, BBerry</t>
  </si>
  <si>
    <t>3/18/2021, BBerry</t>
  </si>
  <si>
    <t>417-255-5600</t>
  </si>
  <si>
    <t>4joaniehead@gmail.com</t>
  </si>
  <si>
    <t>918-373-0836</t>
  </si>
  <si>
    <t>street address removed, mailout was returned</t>
  </si>
  <si>
    <t>520-572-1717</t>
  </si>
  <si>
    <t>nancynowlin16@gmail.com</t>
  </si>
  <si>
    <t>WebsiteGuestMembers</t>
  </si>
  <si>
    <t>-&gt; See 'What Changed Column' and the Change  Log at end of file</t>
  </si>
  <si>
    <t>405-812-6611</t>
  </si>
  <si>
    <t>405-367-7050</t>
  </si>
  <si>
    <t>Radschweit</t>
  </si>
  <si>
    <t>bcurry51@aol.com</t>
  </si>
  <si>
    <t>918-438-9742</t>
  </si>
  <si>
    <t>629 S 277th East Ave</t>
  </si>
  <si>
    <t>629 S 277th East Ave, Catoosa, OK 74015</t>
  </si>
  <si>
    <t>Catoosa</t>
  </si>
  <si>
    <t>street address (corrected typo)</t>
  </si>
  <si>
    <t>8512 NW 112 Terrace, Oklahoma City, OK 73162</t>
  </si>
  <si>
    <t>8512 NW 112 Terrace</t>
  </si>
  <si>
    <t>drsitsler@sbcglobal.net  </t>
  </si>
  <si>
    <t>918-930-0066  </t>
  </si>
  <si>
    <t>1419 E Cherokee St, Westville, OK 74965</t>
  </si>
  <si>
    <t>1419 E Cherokee St</t>
  </si>
  <si>
    <t>Westville</t>
  </si>
  <si>
    <t>4940 Didion Dr, Tuscon, AZ 85741</t>
  </si>
  <si>
    <t>4940 Didion Dr</t>
  </si>
  <si>
    <t>Martin "Marty"</t>
  </si>
  <si>
    <t>leah.carman@yahoo.com</t>
  </si>
  <si>
    <t>10222 N 119th East Ave</t>
  </si>
  <si>
    <t>Owasso</t>
  </si>
  <si>
    <t>10222 N 119th East Ave, Owasso, OK 74055</t>
  </si>
  <si>
    <t>206-399-5016  </t>
  </si>
  <si>
    <t>Hawk-Phillips</t>
  </si>
  <si>
    <t>"Jama"  Lisa</t>
  </si>
  <si>
    <t>170 Bunker Ranch Blvd, Unit #56, Dripping Springs, TX 78620</t>
  </si>
  <si>
    <t>170 Bunker Ranch Blvd</t>
  </si>
  <si>
    <t>Unit #56</t>
  </si>
  <si>
    <t>Dripping Springs</t>
  </si>
  <si>
    <t xml:space="preserve">918-695-3149  </t>
  </si>
  <si>
    <t>phone number</t>
  </si>
  <si>
    <t>name spelling, phone number</t>
  </si>
  <si>
    <t>bobbieables1@icloud.com</t>
  </si>
  <si>
    <t>kayvern@hotmail.com</t>
  </si>
  <si>
    <t>918-617-4100</t>
  </si>
  <si>
    <t>PO Box 854, Eufaula, OK  74432</t>
  </si>
  <si>
    <t>PO Box 854</t>
  </si>
  <si>
    <t>Eufaula</t>
  </si>
  <si>
    <t>918-617-4450</t>
  </si>
  <si>
    <t>bad.risk@yahoo.com</t>
  </si>
  <si>
    <t>email updated</t>
  </si>
  <si>
    <t>AddressNoemail</t>
  </si>
  <si>
    <t>removed email.  email was undeliverable.</t>
  </si>
  <si>
    <t xml:space="preserve">lbaldridge@gutherylaw.com </t>
  </si>
  <si>
    <t>marilyndavis7@yahoo.com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</si>
</sst>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rial Black"/>
      <family val="2"/>
    </font>
    <font>
      <b/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6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Fill="1"/>
    <xf numFmtId="14" fontId="0" fillId="0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14" fontId="0" fillId="0" borderId="0" xfId="0" applyNumberFormat="1" applyFill="1"/>
    <xf numFmtId="0" fontId="3" fillId="0" borderId="0" xfId="0" applyFont="1" applyFill="1" applyBorder="1" applyAlignment="1">
      <alignment horizontal="right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14" fontId="0" fillId="0" borderId="0" xfId="0" applyNumberFormat="1" applyFill="1" applyAlignment="1">
      <alignment horizontal="center"/>
    </xf>
    <xf numFmtId="0" fontId="5" fillId="0" borderId="0" xfId="1" applyFont="1" applyFill="1"/>
    <xf numFmtId="0" fontId="1" fillId="0" borderId="7" xfId="0" applyFont="1" applyFill="1" applyBorder="1" applyAlignment="1">
      <alignment horizontal="center"/>
    </xf>
    <xf numFmtId="164" fontId="7" fillId="0" borderId="0" xfId="2" applyNumberFormat="1" applyFont="1" applyBorder="1" applyAlignment="1">
      <alignment horizontal="center"/>
    </xf>
    <xf numFmtId="0" fontId="1" fillId="0" borderId="0" xfId="0" applyFont="1" applyFill="1"/>
    <xf numFmtId="0" fontId="4" fillId="0" borderId="0" xfId="0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0" fillId="0" borderId="0" xfId="0" quotePrefix="1" applyFill="1"/>
    <xf numFmtId="0" fontId="1" fillId="2" borderId="1" xfId="0" applyFont="1" applyFill="1" applyBorder="1"/>
    <xf numFmtId="0" fontId="1" fillId="2" borderId="9" xfId="0" applyFont="1" applyFill="1" applyBorder="1"/>
    <xf numFmtId="0" fontId="1" fillId="2" borderId="9" xfId="0" applyFont="1" applyFill="1" applyBorder="1" applyAlignment="1">
      <alignment horizontal="center"/>
    </xf>
    <xf numFmtId="0" fontId="1" fillId="2" borderId="2" xfId="0" applyFont="1" applyFill="1" applyBorder="1"/>
    <xf numFmtId="14" fontId="0" fillId="0" borderId="0" xfId="0" applyNumberFormat="1" applyFill="1" applyBorder="1" applyAlignment="1">
      <alignment horizontal="center"/>
    </xf>
    <xf numFmtId="14" fontId="1" fillId="0" borderId="6" xfId="0" applyNumberFormat="1" applyFont="1" applyFill="1" applyBorder="1" applyAlignment="1">
      <alignment horizontal="center"/>
    </xf>
    <xf numFmtId="14" fontId="0" fillId="0" borderId="0" xfId="0" quotePrefix="1" applyNumberForma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164" fontId="7" fillId="0" borderId="0" xfId="2" applyNumberFormat="1" applyFont="1" applyBorder="1" applyAlignment="1">
      <alignment horizontal="left"/>
    </xf>
    <xf numFmtId="0" fontId="1" fillId="0" borderId="0" xfId="0" applyFont="1" applyFill="1" applyBorder="1" applyAlignment="1">
      <alignment horizontal="left" vertical="center"/>
    </xf>
    <xf numFmtId="0" fontId="0" fillId="2" borderId="10" xfId="0" applyFill="1" applyBorder="1"/>
    <xf numFmtId="0" fontId="0" fillId="0" borderId="11" xfId="0" applyFill="1" applyBorder="1"/>
    <xf numFmtId="0" fontId="12" fillId="2" borderId="8" xfId="0" applyFont="1" applyFill="1" applyBorder="1" applyAlignment="1">
      <alignment horizontal="center"/>
    </xf>
    <xf numFmtId="14" fontId="12" fillId="2" borderId="1" xfId="0" applyNumberFormat="1" applyFont="1" applyFill="1" applyBorder="1" applyAlignment="1">
      <alignment horizontal="center"/>
    </xf>
    <xf numFmtId="0" fontId="0" fillId="0" borderId="0" xfId="0" applyBorder="1"/>
    <xf numFmtId="14" fontId="0" fillId="0" borderId="0" xfId="0" quotePrefix="1" applyNumberFormat="1" applyFill="1" applyBorder="1" applyAlignment="1">
      <alignment horizontal="center"/>
    </xf>
    <xf numFmtId="0" fontId="0" fillId="2" borderId="2" xfId="0" applyFill="1" applyBorder="1"/>
    <xf numFmtId="0" fontId="0" fillId="0" borderId="0" xfId="0" applyFont="1" applyFill="1" applyBorder="1"/>
    <xf numFmtId="0" fontId="0" fillId="0" borderId="0" xfId="1" applyFont="1" applyFill="1"/>
    <xf numFmtId="0" fontId="17" fillId="0" borderId="0" xfId="1" applyFont="1" applyFill="1"/>
    <xf numFmtId="0" fontId="0" fillId="0" borderId="0" xfId="0" applyFont="1" applyFill="1" applyAlignment="1">
      <alignment horizontal="left"/>
    </xf>
    <xf numFmtId="0" fontId="0" fillId="0" borderId="0" xfId="1" applyFont="1" applyFill="1" applyBorder="1"/>
    <xf numFmtId="0" fontId="1" fillId="2" borderId="9" xfId="1" applyFont="1" applyFill="1" applyBorder="1"/>
    <xf numFmtId="0" fontId="0" fillId="0" borderId="0" xfId="0" applyFont="1" applyFill="1"/>
    <xf numFmtId="14" fontId="0" fillId="0" borderId="0" xfId="0" quotePrefix="1" applyNumberFormat="1" applyFill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2" borderId="1" xfId="0" applyFill="1" applyBorder="1" applyAlignment="1"/>
    <xf numFmtId="0" fontId="11" fillId="2" borderId="1" xfId="0" applyFont="1" applyFill="1" applyBorder="1" applyAlignment="1"/>
    <xf numFmtId="0" fontId="11" fillId="2" borderId="13" xfId="0" applyFont="1" applyFill="1" applyBorder="1" applyAlignment="1"/>
    <xf numFmtId="0" fontId="0" fillId="0" borderId="12" xfId="0" applyBorder="1" applyAlignment="1"/>
    <xf numFmtId="0" fontId="0" fillId="2" borderId="1" xfId="0" quotePrefix="1" applyFont="1" applyFill="1" applyBorder="1" applyAlignment="1"/>
    <xf numFmtId="0" fontId="0" fillId="0" borderId="9" xfId="0" applyBorder="1" applyAlignment="1"/>
    <xf numFmtId="0" fontId="0" fillId="0" borderId="2" xfId="0" applyBorder="1" applyAlignment="1"/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jamathehawk@gmail.com" TargetMode="External"/><Relationship Id="rId21" Type="http://schemas.openxmlformats.org/officeDocument/2006/relationships/hyperlink" Target="mailto:vietti71@suddenlink.net" TargetMode="External"/><Relationship Id="rId42" Type="http://schemas.openxmlformats.org/officeDocument/2006/relationships/hyperlink" Target="mailto:jimmytramel@gmail.com" TargetMode="External"/><Relationship Id="rId47" Type="http://schemas.openxmlformats.org/officeDocument/2006/relationships/hyperlink" Target="mailto:karen.rynearson@gmail.com" TargetMode="External"/><Relationship Id="rId63" Type="http://schemas.openxmlformats.org/officeDocument/2006/relationships/hyperlink" Target="mailto:r-powell@sbcglobal.net" TargetMode="External"/><Relationship Id="rId68" Type="http://schemas.openxmlformats.org/officeDocument/2006/relationships/hyperlink" Target="mailto:lrnnicholson@yahoo.com" TargetMode="External"/><Relationship Id="rId84" Type="http://schemas.openxmlformats.org/officeDocument/2006/relationships/printerSettings" Target="../printerSettings/printerSettings1.bin"/><Relationship Id="rId16" Type="http://schemas.openxmlformats.org/officeDocument/2006/relationships/hyperlink" Target="mailto:carolanie74017@yahoo.com" TargetMode="External"/><Relationship Id="rId11" Type="http://schemas.openxmlformats.org/officeDocument/2006/relationships/hyperlink" Target="mailto:DAVID.POWELL@FLUOR.COM" TargetMode="External"/><Relationship Id="rId32" Type="http://schemas.openxmlformats.org/officeDocument/2006/relationships/hyperlink" Target="mailto:jlmossier@aep.com" TargetMode="External"/><Relationship Id="rId37" Type="http://schemas.openxmlformats.org/officeDocument/2006/relationships/hyperlink" Target="mailto:lindakwood20@gmail.com" TargetMode="External"/><Relationship Id="rId53" Type="http://schemas.openxmlformats.org/officeDocument/2006/relationships/hyperlink" Target="mailto:markerdwin@hotmail.com" TargetMode="External"/><Relationship Id="rId58" Type="http://schemas.openxmlformats.org/officeDocument/2006/relationships/hyperlink" Target="mailto:lrtotnlv@yahoo.com" TargetMode="External"/><Relationship Id="rId74" Type="http://schemas.openxmlformats.org/officeDocument/2006/relationships/hyperlink" Target="mailto:petersappraisal10@yahoo.com" TargetMode="External"/><Relationship Id="rId79" Type="http://schemas.openxmlformats.org/officeDocument/2006/relationships/hyperlink" Target="mailto:bobbieables1@icloud.com" TargetMode="External"/><Relationship Id="rId5" Type="http://schemas.openxmlformats.org/officeDocument/2006/relationships/hyperlink" Target="mailto:berrybok@outlook.com" TargetMode="External"/><Relationship Id="rId19" Type="http://schemas.openxmlformats.org/officeDocument/2006/relationships/hyperlink" Target="mailto:kwatson74011@gmail.com" TargetMode="External"/><Relationship Id="rId14" Type="http://schemas.openxmlformats.org/officeDocument/2006/relationships/hyperlink" Target="mailto:collenedinsmore@hotmail.com" TargetMode="External"/><Relationship Id="rId22" Type="http://schemas.openxmlformats.org/officeDocument/2006/relationships/hyperlink" Target="mailto:palsinok@cox.net" TargetMode="External"/><Relationship Id="rId27" Type="http://schemas.openxmlformats.org/officeDocument/2006/relationships/hyperlink" Target="mailto:debido1030@cox.net" TargetMode="External"/><Relationship Id="rId30" Type="http://schemas.openxmlformats.org/officeDocument/2006/relationships/hyperlink" Target="mailto:slindsey71153@gmail.com" TargetMode="External"/><Relationship Id="rId35" Type="http://schemas.openxmlformats.org/officeDocument/2006/relationships/hyperlink" Target="mailto:jjrogers1970@sbcglobal.net" TargetMode="External"/><Relationship Id="rId43" Type="http://schemas.openxmlformats.org/officeDocument/2006/relationships/hyperlink" Target="mailto:jdt_bear@hotmail.com" TargetMode="External"/><Relationship Id="rId48" Type="http://schemas.openxmlformats.org/officeDocument/2006/relationships/hyperlink" Target="mailto:jeadavis@aol.com" TargetMode="External"/><Relationship Id="rId56" Type="http://schemas.openxmlformats.org/officeDocument/2006/relationships/hyperlink" Target="mailto:hsl.psherman@gmail.com" TargetMode="External"/><Relationship Id="rId64" Type="http://schemas.openxmlformats.org/officeDocument/2006/relationships/hyperlink" Target="mailto:goougrannygo@sbcglobal.net" TargetMode="External"/><Relationship Id="rId69" Type="http://schemas.openxmlformats.org/officeDocument/2006/relationships/hyperlink" Target="mailto:vickiedonwilson@gmail.com" TargetMode="External"/><Relationship Id="rId77" Type="http://schemas.openxmlformats.org/officeDocument/2006/relationships/hyperlink" Target="mailto:nancynowlin16@gmail.com" TargetMode="External"/><Relationship Id="rId8" Type="http://schemas.openxmlformats.org/officeDocument/2006/relationships/hyperlink" Target="mailto:rayw.gac@gmail.com" TargetMode="External"/><Relationship Id="rId51" Type="http://schemas.openxmlformats.org/officeDocument/2006/relationships/hyperlink" Target="mailto:okie999@comcast.net" TargetMode="External"/><Relationship Id="rId72" Type="http://schemas.openxmlformats.org/officeDocument/2006/relationships/hyperlink" Target="mailto:walt.bonnie@yahoo.com" TargetMode="External"/><Relationship Id="rId80" Type="http://schemas.openxmlformats.org/officeDocument/2006/relationships/hyperlink" Target="mailto:kayvern@hotmail.com" TargetMode="External"/><Relationship Id="rId85" Type="http://schemas.openxmlformats.org/officeDocument/2006/relationships/vmlDrawing" Target="../drawings/vmlDrawing1.vml"/><Relationship Id="rId3" Type="http://schemas.openxmlformats.org/officeDocument/2006/relationships/hyperlink" Target="mailto:cwokie1@sstelco.com" TargetMode="External"/><Relationship Id="rId12" Type="http://schemas.openxmlformats.org/officeDocument/2006/relationships/hyperlink" Target="mailto:livengoodgail@gmail.com" TargetMode="External"/><Relationship Id="rId17" Type="http://schemas.openxmlformats.org/officeDocument/2006/relationships/hyperlink" Target="mailto:susannportman@gmail.com" TargetMode="External"/><Relationship Id="rId25" Type="http://schemas.openxmlformats.org/officeDocument/2006/relationships/hyperlink" Target="mailto:pmatthews43@gmail.com" TargetMode="External"/><Relationship Id="rId33" Type="http://schemas.openxmlformats.org/officeDocument/2006/relationships/hyperlink" Target="mailto:theteacher_1999@yahoo.com" TargetMode="External"/><Relationship Id="rId38" Type="http://schemas.openxmlformats.org/officeDocument/2006/relationships/hyperlink" Target="mailto:4joaniehead@gmail.com" TargetMode="External"/><Relationship Id="rId46" Type="http://schemas.openxmlformats.org/officeDocument/2006/relationships/hyperlink" Target="mailto:mmurray1801@att.net" TargetMode="External"/><Relationship Id="rId59" Type="http://schemas.openxmlformats.org/officeDocument/2006/relationships/hyperlink" Target="mailto:sewsam2@gmail.com" TargetMode="External"/><Relationship Id="rId67" Type="http://schemas.openxmlformats.org/officeDocument/2006/relationships/hyperlink" Target="mailto:rogeca122352@gmail.com" TargetMode="External"/><Relationship Id="rId20" Type="http://schemas.openxmlformats.org/officeDocument/2006/relationships/hyperlink" Target="mailto:gaylaranderson@yahoo.com" TargetMode="External"/><Relationship Id="rId41" Type="http://schemas.openxmlformats.org/officeDocument/2006/relationships/hyperlink" Target="mailto:jwtilly@tilly.com" TargetMode="External"/><Relationship Id="rId54" Type="http://schemas.openxmlformats.org/officeDocument/2006/relationships/hyperlink" Target="mailto:emery_carolyn@yahoo.com" TargetMode="External"/><Relationship Id="rId62" Type="http://schemas.openxmlformats.org/officeDocument/2006/relationships/hyperlink" Target="mailto:Iammoe52@gmail.com" TargetMode="External"/><Relationship Id="rId70" Type="http://schemas.openxmlformats.org/officeDocument/2006/relationships/hyperlink" Target="mailto:okiebeachbums@yahoo.com" TargetMode="External"/><Relationship Id="rId75" Type="http://schemas.openxmlformats.org/officeDocument/2006/relationships/hyperlink" Target="mailto:rahiema.guerra@afs.org" TargetMode="External"/><Relationship Id="rId83" Type="http://schemas.openxmlformats.org/officeDocument/2006/relationships/hyperlink" Target="mailto:marilyndavis7@yahoo.com" TargetMode="External"/><Relationship Id="rId1" Type="http://schemas.openxmlformats.org/officeDocument/2006/relationships/hyperlink" Target="mailto:Krgale53@gmail.com" TargetMode="External"/><Relationship Id="rId6" Type="http://schemas.openxmlformats.org/officeDocument/2006/relationships/hyperlink" Target="mailto:bharrison2008@gmail.com" TargetMode="External"/><Relationship Id="rId15" Type="http://schemas.openxmlformats.org/officeDocument/2006/relationships/hyperlink" Target="mailto:stelladotson@hotmail.com" TargetMode="External"/><Relationship Id="rId23" Type="http://schemas.openxmlformats.org/officeDocument/2006/relationships/hyperlink" Target="mailto:jebhoward@windstream.net" TargetMode="External"/><Relationship Id="rId28" Type="http://schemas.openxmlformats.org/officeDocument/2006/relationships/hyperlink" Target="mailto:mfjohnson@ou.edu" TargetMode="External"/><Relationship Id="rId36" Type="http://schemas.openxmlformats.org/officeDocument/2006/relationships/hyperlink" Target="mailto:tubette333@gmail.com" TargetMode="External"/><Relationship Id="rId49" Type="http://schemas.openxmlformats.org/officeDocument/2006/relationships/hyperlink" Target="mailto:mmurray1801@att.net" TargetMode="External"/><Relationship Id="rId57" Type="http://schemas.openxmlformats.org/officeDocument/2006/relationships/hyperlink" Target="mailto:lanecheno@aol.com" TargetMode="External"/><Relationship Id="rId10" Type="http://schemas.openxmlformats.org/officeDocument/2006/relationships/hyperlink" Target="mailto:tim_bo_nutter@yahoo.com" TargetMode="External"/><Relationship Id="rId31" Type="http://schemas.openxmlformats.org/officeDocument/2006/relationships/hyperlink" Target="mailto:swlong@yahoo.com" TargetMode="External"/><Relationship Id="rId44" Type="http://schemas.openxmlformats.org/officeDocument/2006/relationships/hyperlink" Target="mailto:wesvirden@gmail.com" TargetMode="External"/><Relationship Id="rId52" Type="http://schemas.openxmlformats.org/officeDocument/2006/relationships/hyperlink" Target="mailto:debdavis5691@gmail.com" TargetMode="External"/><Relationship Id="rId60" Type="http://schemas.openxmlformats.org/officeDocument/2006/relationships/hyperlink" Target="mailto:phil.grayson@cox.net" TargetMode="External"/><Relationship Id="rId65" Type="http://schemas.openxmlformats.org/officeDocument/2006/relationships/hyperlink" Target="mailto:jdflyfisher11@yahoo.com" TargetMode="External"/><Relationship Id="rId73" Type="http://schemas.openxmlformats.org/officeDocument/2006/relationships/hyperlink" Target="mailto:James_M_Shrum@yahoo.com" TargetMode="External"/><Relationship Id="rId78" Type="http://schemas.openxmlformats.org/officeDocument/2006/relationships/hyperlink" Target="mailto:leah.carman@yahoo.com" TargetMode="External"/><Relationship Id="rId81" Type="http://schemas.openxmlformats.org/officeDocument/2006/relationships/hyperlink" Target="mailto:lbaldridge@gutherylaw.com" TargetMode="External"/><Relationship Id="rId86" Type="http://schemas.openxmlformats.org/officeDocument/2006/relationships/comments" Target="../comments1.xml"/><Relationship Id="rId4" Type="http://schemas.openxmlformats.org/officeDocument/2006/relationships/hyperlink" Target="mailto:JohnDGarner64@gmail.com" TargetMode="External"/><Relationship Id="rId9" Type="http://schemas.openxmlformats.org/officeDocument/2006/relationships/hyperlink" Target="mailto:mmallow4corners@gmail.com" TargetMode="External"/><Relationship Id="rId13" Type="http://schemas.openxmlformats.org/officeDocument/2006/relationships/hyperlink" Target="mailto:rayjennings75@yahoo.com" TargetMode="External"/><Relationship Id="rId18" Type="http://schemas.openxmlformats.org/officeDocument/2006/relationships/hyperlink" Target="mailto:dfrasdall@comcast.net" TargetMode="External"/><Relationship Id="rId39" Type="http://schemas.openxmlformats.org/officeDocument/2006/relationships/hyperlink" Target="mailto:leonardsteffens@hotmail.com" TargetMode="External"/><Relationship Id="rId34" Type="http://schemas.openxmlformats.org/officeDocument/2006/relationships/hyperlink" Target="mailto:pp2707@yahoo.com" TargetMode="External"/><Relationship Id="rId50" Type="http://schemas.openxmlformats.org/officeDocument/2006/relationships/hyperlink" Target="mailto:suej31952@yahoo.com" TargetMode="External"/><Relationship Id="rId55" Type="http://schemas.openxmlformats.org/officeDocument/2006/relationships/hyperlink" Target="mailto:errbok@outlook.com" TargetMode="External"/><Relationship Id="rId76" Type="http://schemas.openxmlformats.org/officeDocument/2006/relationships/hyperlink" Target="mailto:tmcfarland@sbcglobal.net" TargetMode="External"/><Relationship Id="rId7" Type="http://schemas.openxmlformats.org/officeDocument/2006/relationships/hyperlink" Target="mailto:Wmbragg@swbell.net" TargetMode="External"/><Relationship Id="rId71" Type="http://schemas.openxmlformats.org/officeDocument/2006/relationships/hyperlink" Target="mailto:deana_melton@yahoo.com" TargetMode="External"/><Relationship Id="rId2" Type="http://schemas.openxmlformats.org/officeDocument/2006/relationships/hyperlink" Target="mailto:debjay26@yahoo.com" TargetMode="External"/><Relationship Id="rId29" Type="http://schemas.openxmlformats.org/officeDocument/2006/relationships/hyperlink" Target="mailto:kingsmm@texaco.com" TargetMode="External"/><Relationship Id="rId24" Type="http://schemas.openxmlformats.org/officeDocument/2006/relationships/hyperlink" Target="mailto:jmd1028@hotmail.com" TargetMode="External"/><Relationship Id="rId40" Type="http://schemas.openxmlformats.org/officeDocument/2006/relationships/hyperlink" Target="mailto:swiftyfishes@gmail.com" TargetMode="External"/><Relationship Id="rId45" Type="http://schemas.openxmlformats.org/officeDocument/2006/relationships/hyperlink" Target="mailto:bad.risk@yahoo.com" TargetMode="External"/><Relationship Id="rId66" Type="http://schemas.openxmlformats.org/officeDocument/2006/relationships/hyperlink" Target="mailto:dragz123@gmail.com" TargetMode="External"/><Relationship Id="rId61" Type="http://schemas.openxmlformats.org/officeDocument/2006/relationships/hyperlink" Target="mailto:gwmckinzie@hotmail.com" TargetMode="External"/><Relationship Id="rId82" Type="http://schemas.openxmlformats.org/officeDocument/2006/relationships/hyperlink" Target="mailto:stanbergmann@cbtulsa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E4F0A-E807-466B-9018-D1CD5E3ABD06}">
  <sheetPr>
    <pageSetUpPr fitToPage="1"/>
  </sheetPr>
  <dimension ref="A1:XFA190"/>
  <sheetViews>
    <sheetView tabSelected="1" zoomScale="90" zoomScaleNormal="90" workbookViewId="0">
      <pane xSplit="4" ySplit="5" topLeftCell="E117" activePane="bottomRight" state="frozen"/>
      <selection pane="topRight" activeCell="E1" sqref="E1"/>
      <selection pane="bottomLeft" activeCell="A5" sqref="A5"/>
      <selection pane="bottomRight" activeCell="H141" sqref="H141"/>
    </sheetView>
  </sheetViews>
  <sheetFormatPr defaultColWidth="9.26953125" defaultRowHeight="14.5" x14ac:dyDescent="0.35"/>
  <cols>
    <col min="1" max="1" width="14.6328125" style="3" customWidth="1"/>
    <col min="2" max="2" width="14.54296875" style="3" customWidth="1"/>
    <col min="3" max="3" width="14.7265625" style="3" customWidth="1"/>
    <col min="4" max="4" width="18.26953125" style="3" hidden="1" customWidth="1"/>
    <col min="5" max="5" width="26.453125" style="45" customWidth="1"/>
    <col min="6" max="6" width="14.7265625" style="10" customWidth="1"/>
    <col min="7" max="7" width="15.1796875" style="10" customWidth="1"/>
    <col min="8" max="8" width="49.36328125" style="3" customWidth="1"/>
    <col min="9" max="9" width="24.453125" style="3" hidden="1" customWidth="1"/>
    <col min="10" max="10" width="16.08984375" style="3" hidden="1" customWidth="1"/>
    <col min="11" max="11" width="14.36328125" style="3" hidden="1" customWidth="1"/>
    <col min="12" max="12" width="7.36328125" style="10" hidden="1" customWidth="1"/>
    <col min="13" max="13" width="6.90625" style="10" hidden="1" customWidth="1"/>
    <col min="14" max="14" width="9.7265625" style="10" hidden="1" customWidth="1"/>
    <col min="15" max="15" width="16.36328125" style="13" bestFit="1" customWidth="1"/>
    <col min="16" max="16" width="38.36328125" style="3" customWidth="1"/>
    <col min="17" max="17" width="13.7265625" style="10" bestFit="1" customWidth="1"/>
    <col min="18" max="18" width="11.6328125" style="10" bestFit="1" customWidth="1"/>
    <col min="19" max="19" width="14.26953125" style="10" customWidth="1"/>
    <col min="20" max="20" width="13.08984375" style="10" bestFit="1" customWidth="1"/>
    <col min="21" max="21" width="10.6328125" style="10" bestFit="1" customWidth="1"/>
    <col min="22" max="22" width="52.7265625" style="5" hidden="1" customWidth="1"/>
    <col min="23" max="23" width="9.90625" style="3" hidden="1" customWidth="1"/>
    <col min="24" max="24" width="18.1796875" style="3" hidden="1" customWidth="1"/>
    <col min="25" max="16384" width="9.26953125" style="3"/>
  </cols>
  <sheetData>
    <row r="1" spans="1:24" s="1" customFormat="1" ht="16" thickBot="1" x14ac:dyDescent="0.4">
      <c r="A1" s="51" t="s">
        <v>637</v>
      </c>
      <c r="B1" s="52"/>
      <c r="C1" s="53"/>
      <c r="E1" s="39"/>
      <c r="F1" s="11"/>
      <c r="G1" s="11"/>
      <c r="L1" s="11"/>
      <c r="M1" s="11"/>
      <c r="N1" s="11"/>
      <c r="O1" s="26"/>
      <c r="P1" s="2"/>
      <c r="Q1" s="11"/>
      <c r="R1" s="11"/>
      <c r="S1" s="11"/>
      <c r="T1" s="11"/>
      <c r="U1" s="11"/>
      <c r="V1" s="2"/>
    </row>
    <row r="2" spans="1:24" ht="15" thickBot="1" x14ac:dyDescent="0.4">
      <c r="A2" s="34" t="s">
        <v>569</v>
      </c>
      <c r="B2" s="35">
        <v>44636</v>
      </c>
      <c r="C2" s="54" t="s">
        <v>776</v>
      </c>
      <c r="D2" s="55"/>
      <c r="E2" s="55"/>
      <c r="F2" s="56"/>
      <c r="G2" s="11"/>
      <c r="H2" s="1"/>
      <c r="I2" s="1"/>
      <c r="J2" s="1"/>
      <c r="K2" s="1"/>
      <c r="L2" s="11"/>
      <c r="M2" s="11"/>
      <c r="N2" s="11"/>
      <c r="O2" s="26"/>
      <c r="P2" s="2"/>
      <c r="Q2" s="3"/>
      <c r="R2" s="3"/>
      <c r="S2" s="3"/>
      <c r="U2" s="3"/>
    </row>
    <row r="3" spans="1:24" x14ac:dyDescent="0.35">
      <c r="A3" s="18"/>
      <c r="B3" s="19"/>
      <c r="C3" s="17"/>
      <c r="D3" s="1"/>
      <c r="E3" s="16">
        <f>E4/($C$4-$Q$4)</f>
        <v>0.72727272727272729</v>
      </c>
      <c r="F3" s="16">
        <f>F4/($C$4-$Q$4)</f>
        <v>0.55371900826446285</v>
      </c>
      <c r="G3" s="11"/>
      <c r="H3" s="16">
        <f>H4/($C$4-$Q$4)</f>
        <v>0.80991735537190079</v>
      </c>
      <c r="I3" s="1"/>
      <c r="J3" s="1"/>
      <c r="K3" s="1"/>
      <c r="L3" s="11"/>
      <c r="M3" s="11"/>
      <c r="N3" s="11"/>
      <c r="O3" s="26"/>
      <c r="P3" s="2"/>
      <c r="Q3" s="16">
        <f>Q4/$C$4</f>
        <v>0.18791946308724833</v>
      </c>
      <c r="R3" s="16">
        <f>R4/($C$4-$Q$4)</f>
        <v>0.17355371900826447</v>
      </c>
      <c r="S3" s="16">
        <f>S4/($C$4-$Q$4)</f>
        <v>0.23140495867768596</v>
      </c>
      <c r="T3" s="16">
        <f>T4/($C$4-$Q$4)</f>
        <v>0.28099173553719009</v>
      </c>
      <c r="U3" s="16">
        <f>U4/($C$4-$Q$4)</f>
        <v>0.48760330578512395</v>
      </c>
      <c r="V3" s="30"/>
      <c r="X3" s="16">
        <f>X4/($C$4-$Q$4)</f>
        <v>0.10743801652892562</v>
      </c>
    </row>
    <row r="4" spans="1:24" s="1" customFormat="1" ht="17" x14ac:dyDescent="0.5">
      <c r="A4" s="7"/>
      <c r="B4" s="20" t="s">
        <v>639</v>
      </c>
      <c r="C4" s="12">
        <f>COUNTA(C6:C156)</f>
        <v>149</v>
      </c>
      <c r="D4" s="12">
        <f>COUNTA(D6:D154)</f>
        <v>147</v>
      </c>
      <c r="E4" s="12">
        <f>COUNTA(E6:E156)</f>
        <v>88</v>
      </c>
      <c r="F4" s="12">
        <f>COUNTA(F6:F156)</f>
        <v>67</v>
      </c>
      <c r="G4" s="11"/>
      <c r="H4" s="12">
        <f>COUNTA(H6:H156)</f>
        <v>98</v>
      </c>
      <c r="L4" s="11"/>
      <c r="M4" s="11"/>
      <c r="N4" s="11"/>
      <c r="O4" s="26"/>
      <c r="P4" s="2"/>
      <c r="Q4" s="12">
        <f>COUNTIF((Q6:Q156),"Deceased")</f>
        <v>28</v>
      </c>
      <c r="R4" s="12">
        <f>COUNTIF((R6:R156),"No Info")</f>
        <v>21</v>
      </c>
      <c r="S4" s="12">
        <f>COUNTIF((S6:S156),"No Address")</f>
        <v>28</v>
      </c>
      <c r="T4" s="12">
        <f>COUNTIF((T6:T156),"No email")</f>
        <v>34</v>
      </c>
      <c r="U4" s="12">
        <f>COUNTIF((U6:U156),"FB")</f>
        <v>59</v>
      </c>
      <c r="V4" s="31"/>
      <c r="X4" s="12">
        <f>COUNTIF((X6:X156),"AddressNoemail")</f>
        <v>13</v>
      </c>
    </row>
    <row r="5" spans="1:24" s="10" customFormat="1" x14ac:dyDescent="0.35">
      <c r="A5" s="49" t="s">
        <v>0</v>
      </c>
      <c r="B5" s="8" t="s">
        <v>1</v>
      </c>
      <c r="C5" s="8" t="s">
        <v>2</v>
      </c>
      <c r="D5" s="8" t="s">
        <v>437</v>
      </c>
      <c r="E5" s="8" t="s">
        <v>638</v>
      </c>
      <c r="F5" s="8" t="s">
        <v>3</v>
      </c>
      <c r="G5" s="8" t="s">
        <v>4</v>
      </c>
      <c r="H5" s="8" t="s">
        <v>5</v>
      </c>
      <c r="I5" s="9" t="s">
        <v>546</v>
      </c>
      <c r="J5" s="9" t="s">
        <v>547</v>
      </c>
      <c r="K5" s="9" t="s">
        <v>548</v>
      </c>
      <c r="L5" s="9" t="s">
        <v>549</v>
      </c>
      <c r="M5" s="9" t="s">
        <v>550</v>
      </c>
      <c r="N5" s="9" t="s">
        <v>551</v>
      </c>
      <c r="O5" s="27" t="s">
        <v>6</v>
      </c>
      <c r="P5" s="9" t="s">
        <v>589</v>
      </c>
      <c r="Q5" s="8" t="s">
        <v>7</v>
      </c>
      <c r="R5" s="8" t="s">
        <v>574</v>
      </c>
      <c r="S5" s="8" t="s">
        <v>745</v>
      </c>
      <c r="T5" s="15" t="s">
        <v>686</v>
      </c>
      <c r="U5" s="15" t="s">
        <v>580</v>
      </c>
      <c r="V5" s="29" t="s">
        <v>716</v>
      </c>
      <c r="W5" s="29"/>
      <c r="X5" s="29" t="s">
        <v>819</v>
      </c>
    </row>
    <row r="6" spans="1:24" x14ac:dyDescent="0.35">
      <c r="A6" s="3" t="s">
        <v>8</v>
      </c>
      <c r="C6" s="3" t="s">
        <v>9</v>
      </c>
      <c r="D6" s="3" t="str">
        <f t="shared" ref="D6:D37" si="0">IF(B6&lt;&gt;"",B6,C6)</f>
        <v>Ables</v>
      </c>
      <c r="E6" s="40" t="s">
        <v>810</v>
      </c>
      <c r="F6" s="10" t="s">
        <v>430</v>
      </c>
      <c r="H6" s="3" t="s">
        <v>10</v>
      </c>
      <c r="I6" t="s">
        <v>443</v>
      </c>
      <c r="J6"/>
      <c r="K6" t="s">
        <v>444</v>
      </c>
      <c r="L6" s="47" t="s">
        <v>445</v>
      </c>
      <c r="M6" s="47">
        <v>74362</v>
      </c>
      <c r="N6" s="47" t="s">
        <v>442</v>
      </c>
      <c r="O6" s="13">
        <v>44627</v>
      </c>
      <c r="P6" s="5" t="s">
        <v>818</v>
      </c>
      <c r="R6" s="10" t="str">
        <f>IF(Q6="Deceased","-----",IF(COUNTA(E6:H6)&gt;0,"","No Info"))</f>
        <v/>
      </c>
      <c r="S6" s="10" t="str">
        <f>IF(Q6="Deceased","-----",IF(COUNTA(H6)&gt;0,"","No Address"))</f>
        <v/>
      </c>
      <c r="T6" s="10" t="str">
        <f>IF($Q$6="Deceased","-----",IF($E$6="","No email",""))</f>
        <v/>
      </c>
      <c r="V6" s="10"/>
      <c r="W6" s="3" t="s">
        <v>687</v>
      </c>
      <c r="X6" s="10" t="str">
        <f t="shared" ref="X6:X37" si="1">IF(Q6&lt;&gt;"Deceased",IF(COUNTA(E6)=0,IF(COUNTA(H6)&lt;&gt;0,"AddressNoemail",""),""),"")</f>
        <v/>
      </c>
    </row>
    <row r="7" spans="1:24" x14ac:dyDescent="0.35">
      <c r="A7" s="3" t="s">
        <v>11</v>
      </c>
      <c r="B7" s="3" t="s">
        <v>12</v>
      </c>
      <c r="C7" s="3" t="s">
        <v>13</v>
      </c>
      <c r="D7" s="3" t="str">
        <f t="shared" si="0"/>
        <v>Mayes</v>
      </c>
      <c r="E7" s="40" t="s">
        <v>619</v>
      </c>
      <c r="F7" s="10" t="s">
        <v>620</v>
      </c>
      <c r="H7" s="3" t="s">
        <v>14</v>
      </c>
      <c r="I7" t="s">
        <v>498</v>
      </c>
      <c r="J7"/>
      <c r="K7" t="s">
        <v>444</v>
      </c>
      <c r="L7" s="47" t="s">
        <v>445</v>
      </c>
      <c r="M7" s="47">
        <v>74361</v>
      </c>
      <c r="N7" s="47" t="s">
        <v>442</v>
      </c>
      <c r="O7" s="13">
        <v>44346</v>
      </c>
      <c r="P7" s="5" t="s">
        <v>621</v>
      </c>
      <c r="R7" s="10" t="str">
        <f>IF(Q7="Deceased","-----",IF(COUNTA(E7:H7)&gt;0,"","No Info"))</f>
        <v/>
      </c>
      <c r="S7" s="10" t="str">
        <f t="shared" ref="S7:S70" si="2">IF(Q7="Deceased","-----",IF(COUNTA(H7)&gt;0,"","No Address"))</f>
        <v/>
      </c>
      <c r="T7" s="10" t="str">
        <f>IF(Q7="Deceased","-----",IF(E7="","No email",""))</f>
        <v/>
      </c>
      <c r="U7" s="10" t="s">
        <v>579</v>
      </c>
      <c r="X7" s="10" t="str">
        <f t="shared" si="1"/>
        <v/>
      </c>
    </row>
    <row r="8" spans="1:24" x14ac:dyDescent="0.35">
      <c r="A8" s="3" t="s">
        <v>15</v>
      </c>
      <c r="B8" s="3" t="s">
        <v>16</v>
      </c>
      <c r="C8" s="3" t="s">
        <v>17</v>
      </c>
      <c r="D8" s="3" t="str">
        <f t="shared" si="0"/>
        <v>Crawford</v>
      </c>
      <c r="E8" s="40"/>
      <c r="I8"/>
      <c r="J8"/>
      <c r="K8"/>
      <c r="L8" s="47"/>
      <c r="M8" s="47"/>
      <c r="N8" s="47"/>
      <c r="O8" s="28">
        <v>44334</v>
      </c>
      <c r="P8" s="5"/>
      <c r="Q8" s="10" t="s">
        <v>7</v>
      </c>
      <c r="R8" s="10" t="str">
        <f t="shared" ref="R8:R71" si="3">IF(Q8="Deceased","-----",IF(COUNTA(E8:H8)&gt;0,"","No Info"))</f>
        <v>-----</v>
      </c>
      <c r="S8" s="10" t="str">
        <f t="shared" si="2"/>
        <v>-----</v>
      </c>
      <c r="T8" s="10" t="str">
        <f t="shared" ref="T8:T71" si="4">IF(Q8="Deceased","-----",IF(E8="","No email",""))</f>
        <v>-----</v>
      </c>
      <c r="W8" s="3" t="s">
        <v>687</v>
      </c>
      <c r="X8" s="10" t="str">
        <f t="shared" si="1"/>
        <v/>
      </c>
    </row>
    <row r="9" spans="1:24" x14ac:dyDescent="0.35">
      <c r="A9" s="3" t="s">
        <v>18</v>
      </c>
      <c r="B9" s="3" t="s">
        <v>19</v>
      </c>
      <c r="C9" s="3" t="s">
        <v>20</v>
      </c>
      <c r="D9" s="3" t="str">
        <f t="shared" si="0"/>
        <v>Allen</v>
      </c>
      <c r="E9" s="40" t="s">
        <v>821</v>
      </c>
      <c r="H9" s="3" t="s">
        <v>21</v>
      </c>
      <c r="I9" t="s">
        <v>446</v>
      </c>
      <c r="J9"/>
      <c r="K9" t="s">
        <v>444</v>
      </c>
      <c r="L9" s="47" t="s">
        <v>445</v>
      </c>
      <c r="M9" s="47">
        <v>74361</v>
      </c>
      <c r="N9" s="47" t="s">
        <v>442</v>
      </c>
      <c r="O9" s="28">
        <v>44628</v>
      </c>
      <c r="P9" s="5" t="s">
        <v>603</v>
      </c>
      <c r="R9" s="10" t="str">
        <f t="shared" si="3"/>
        <v/>
      </c>
      <c r="S9" s="10" t="str">
        <f t="shared" si="2"/>
        <v/>
      </c>
      <c r="T9" s="10" t="str">
        <f t="shared" si="4"/>
        <v/>
      </c>
      <c r="X9" s="10" t="str">
        <f t="shared" si="1"/>
        <v/>
      </c>
    </row>
    <row r="10" spans="1:24" x14ac:dyDescent="0.35">
      <c r="A10" s="3" t="s">
        <v>22</v>
      </c>
      <c r="B10" s="3" t="s">
        <v>23</v>
      </c>
      <c r="C10" s="3" t="s">
        <v>24</v>
      </c>
      <c r="D10" s="3" t="str">
        <f t="shared" si="0"/>
        <v>Sparks</v>
      </c>
      <c r="E10" s="40"/>
      <c r="I10"/>
      <c r="J10"/>
      <c r="K10"/>
      <c r="L10" s="47"/>
      <c r="M10" s="47"/>
      <c r="N10" s="47"/>
      <c r="O10" s="28">
        <v>44348</v>
      </c>
      <c r="P10" s="5" t="s">
        <v>772</v>
      </c>
      <c r="R10" s="10" t="str">
        <f t="shared" si="3"/>
        <v>No Info</v>
      </c>
      <c r="S10" s="10" t="str">
        <f t="shared" si="2"/>
        <v>No Address</v>
      </c>
      <c r="T10" s="10" t="str">
        <f t="shared" si="4"/>
        <v>No email</v>
      </c>
      <c r="W10" s="3" t="s">
        <v>687</v>
      </c>
      <c r="X10" s="10" t="str">
        <f t="shared" si="1"/>
        <v/>
      </c>
    </row>
    <row r="11" spans="1:24" x14ac:dyDescent="0.35">
      <c r="A11" s="3" t="s">
        <v>25</v>
      </c>
      <c r="C11" s="3" t="s">
        <v>26</v>
      </c>
      <c r="D11" s="3" t="str">
        <f t="shared" si="0"/>
        <v>Bergmann</v>
      </c>
      <c r="E11" s="40" t="s">
        <v>749</v>
      </c>
      <c r="F11" s="10" t="s">
        <v>27</v>
      </c>
      <c r="H11" s="3" t="s">
        <v>750</v>
      </c>
      <c r="I11" t="s">
        <v>751</v>
      </c>
      <c r="J11"/>
      <c r="K11" t="s">
        <v>453</v>
      </c>
      <c r="L11" s="47" t="s">
        <v>445</v>
      </c>
      <c r="M11" s="47">
        <v>74136</v>
      </c>
      <c r="N11" s="47" t="s">
        <v>442</v>
      </c>
      <c r="O11" s="13">
        <v>44299</v>
      </c>
      <c r="P11" s="5" t="s">
        <v>600</v>
      </c>
      <c r="R11" s="10" t="str">
        <f t="shared" si="3"/>
        <v/>
      </c>
      <c r="S11" s="10" t="str">
        <f t="shared" si="2"/>
        <v/>
      </c>
      <c r="T11" s="10" t="str">
        <f t="shared" si="4"/>
        <v/>
      </c>
      <c r="U11" s="10" t="s">
        <v>579</v>
      </c>
      <c r="X11" s="10" t="str">
        <f t="shared" si="1"/>
        <v/>
      </c>
    </row>
    <row r="12" spans="1:24" x14ac:dyDescent="0.35">
      <c r="A12" s="3" t="s">
        <v>28</v>
      </c>
      <c r="C12" s="3" t="s">
        <v>29</v>
      </c>
      <c r="D12" s="3" t="str">
        <f t="shared" si="0"/>
        <v>Berry</v>
      </c>
      <c r="E12" s="40" t="s">
        <v>30</v>
      </c>
      <c r="F12" s="10" t="s">
        <v>31</v>
      </c>
      <c r="H12" s="3" t="s">
        <v>32</v>
      </c>
      <c r="I12" t="s">
        <v>448</v>
      </c>
      <c r="J12"/>
      <c r="K12" t="s">
        <v>449</v>
      </c>
      <c r="L12" s="47" t="s">
        <v>450</v>
      </c>
      <c r="M12" s="47">
        <v>80132</v>
      </c>
      <c r="N12" s="47" t="s">
        <v>442</v>
      </c>
      <c r="O12" s="13">
        <v>42940</v>
      </c>
      <c r="P12" s="5"/>
      <c r="R12" s="10" t="str">
        <f t="shared" si="3"/>
        <v/>
      </c>
      <c r="S12" s="10" t="str">
        <f t="shared" si="2"/>
        <v/>
      </c>
      <c r="T12" s="10" t="str">
        <f t="shared" si="4"/>
        <v/>
      </c>
      <c r="X12" s="10" t="str">
        <f t="shared" si="1"/>
        <v/>
      </c>
    </row>
    <row r="13" spans="1:24" x14ac:dyDescent="0.35">
      <c r="A13" s="3" t="s">
        <v>33</v>
      </c>
      <c r="C13" s="3" t="s">
        <v>34</v>
      </c>
      <c r="D13" s="3" t="str">
        <f t="shared" si="0"/>
        <v>Blackwell</v>
      </c>
      <c r="E13" s="40"/>
      <c r="I13"/>
      <c r="J13"/>
      <c r="K13"/>
      <c r="L13" s="47"/>
      <c r="M13" s="47"/>
      <c r="N13" s="47"/>
      <c r="O13" s="28" t="s">
        <v>671</v>
      </c>
      <c r="P13" s="5"/>
      <c r="R13" s="10" t="str">
        <f t="shared" si="3"/>
        <v>No Info</v>
      </c>
      <c r="S13" s="10" t="str">
        <f t="shared" si="2"/>
        <v>No Address</v>
      </c>
      <c r="T13" s="10" t="str">
        <f t="shared" si="4"/>
        <v>No email</v>
      </c>
      <c r="W13" s="3" t="s">
        <v>687</v>
      </c>
      <c r="X13" s="10" t="str">
        <f t="shared" si="1"/>
        <v/>
      </c>
    </row>
    <row r="14" spans="1:24" x14ac:dyDescent="0.35">
      <c r="A14" s="3" t="s">
        <v>35</v>
      </c>
      <c r="C14" s="3" t="s">
        <v>36</v>
      </c>
      <c r="D14" s="3" t="str">
        <f t="shared" si="0"/>
        <v>Boren</v>
      </c>
      <c r="E14" s="40"/>
      <c r="I14"/>
      <c r="J14"/>
      <c r="K14"/>
      <c r="L14" s="47"/>
      <c r="M14" s="47"/>
      <c r="N14" s="47"/>
      <c r="O14" s="28" t="s">
        <v>671</v>
      </c>
      <c r="P14" s="5"/>
      <c r="Q14" s="10" t="s">
        <v>7</v>
      </c>
      <c r="R14" s="10" t="str">
        <f t="shared" si="3"/>
        <v>-----</v>
      </c>
      <c r="S14" s="10" t="str">
        <f t="shared" si="2"/>
        <v>-----</v>
      </c>
      <c r="T14" s="10" t="str">
        <f t="shared" si="4"/>
        <v>-----</v>
      </c>
      <c r="X14" s="10" t="str">
        <f t="shared" si="1"/>
        <v/>
      </c>
    </row>
    <row r="15" spans="1:24" x14ac:dyDescent="0.35">
      <c r="A15" s="3" t="s">
        <v>107</v>
      </c>
      <c r="B15" s="3" t="s">
        <v>779</v>
      </c>
      <c r="C15" s="3" t="s">
        <v>37</v>
      </c>
      <c r="D15" s="3" t="str">
        <f t="shared" si="0"/>
        <v>Radschweit</v>
      </c>
      <c r="E15" s="40" t="s">
        <v>425</v>
      </c>
      <c r="F15" s="10" t="s">
        <v>38</v>
      </c>
      <c r="H15" s="3" t="s">
        <v>752</v>
      </c>
      <c r="I15" t="s">
        <v>681</v>
      </c>
      <c r="J15"/>
      <c r="K15" t="s">
        <v>453</v>
      </c>
      <c r="L15" s="47" t="s">
        <v>445</v>
      </c>
      <c r="M15" s="47">
        <v>74120</v>
      </c>
      <c r="N15" s="47" t="s">
        <v>442</v>
      </c>
      <c r="O15" s="13">
        <v>44252</v>
      </c>
      <c r="P15" s="5" t="s">
        <v>584</v>
      </c>
      <c r="R15" s="10" t="str">
        <f t="shared" si="3"/>
        <v/>
      </c>
      <c r="S15" s="10" t="str">
        <f t="shared" si="2"/>
        <v/>
      </c>
      <c r="T15" s="10" t="str">
        <f t="shared" si="4"/>
        <v/>
      </c>
      <c r="X15" s="10" t="str">
        <f t="shared" si="1"/>
        <v/>
      </c>
    </row>
    <row r="16" spans="1:24" x14ac:dyDescent="0.35">
      <c r="A16" s="3" t="s">
        <v>39</v>
      </c>
      <c r="B16" s="3" t="s">
        <v>40</v>
      </c>
      <c r="C16" s="3" t="s">
        <v>41</v>
      </c>
      <c r="D16" s="3" t="str">
        <f t="shared" si="0"/>
        <v>Montgomery</v>
      </c>
      <c r="E16" s="40" t="s">
        <v>42</v>
      </c>
      <c r="F16" s="10" t="s">
        <v>622</v>
      </c>
      <c r="H16" s="3" t="s">
        <v>435</v>
      </c>
      <c r="I16" t="s">
        <v>598</v>
      </c>
      <c r="J16"/>
      <c r="K16" t="s">
        <v>599</v>
      </c>
      <c r="L16" s="47" t="s">
        <v>450</v>
      </c>
      <c r="M16" s="47">
        <v>80831</v>
      </c>
      <c r="N16" s="47" t="s">
        <v>442</v>
      </c>
      <c r="O16" s="13">
        <v>44251</v>
      </c>
      <c r="P16" s="5" t="s">
        <v>600</v>
      </c>
      <c r="R16" s="10" t="str">
        <f t="shared" si="3"/>
        <v/>
      </c>
      <c r="S16" s="10" t="str">
        <f t="shared" si="2"/>
        <v/>
      </c>
      <c r="T16" s="10" t="str">
        <f t="shared" si="4"/>
        <v/>
      </c>
      <c r="U16" s="10" t="s">
        <v>579</v>
      </c>
      <c r="X16" s="10" t="str">
        <f t="shared" si="1"/>
        <v/>
      </c>
    </row>
    <row r="17" spans="1:24" x14ac:dyDescent="0.35">
      <c r="A17" s="3" t="s">
        <v>43</v>
      </c>
      <c r="C17" s="3" t="s">
        <v>44</v>
      </c>
      <c r="D17" s="3" t="str">
        <f t="shared" si="0"/>
        <v>Burnshire</v>
      </c>
      <c r="E17" s="40"/>
      <c r="I17"/>
      <c r="J17"/>
      <c r="K17"/>
      <c r="L17" s="47"/>
      <c r="M17" s="47"/>
      <c r="N17" s="47"/>
      <c r="O17" s="28" t="s">
        <v>671</v>
      </c>
      <c r="P17" s="5"/>
      <c r="Q17" s="10" t="s">
        <v>7</v>
      </c>
      <c r="R17" s="10" t="str">
        <f t="shared" si="3"/>
        <v>-----</v>
      </c>
      <c r="S17" s="10" t="str">
        <f t="shared" si="2"/>
        <v>-----</v>
      </c>
      <c r="T17" s="10" t="str">
        <f t="shared" si="4"/>
        <v>-----</v>
      </c>
      <c r="X17" s="10" t="str">
        <f t="shared" si="1"/>
        <v/>
      </c>
    </row>
    <row r="18" spans="1:24" x14ac:dyDescent="0.35">
      <c r="A18" s="3" t="s">
        <v>696</v>
      </c>
      <c r="C18" s="3" t="s">
        <v>47</v>
      </c>
      <c r="D18" s="3" t="str">
        <f t="shared" si="0"/>
        <v>Caldwell</v>
      </c>
      <c r="E18" s="40"/>
      <c r="H18" s="3" t="s">
        <v>48</v>
      </c>
      <c r="I18" t="s">
        <v>456</v>
      </c>
      <c r="J18"/>
      <c r="K18" t="s">
        <v>457</v>
      </c>
      <c r="L18" s="47" t="s">
        <v>445</v>
      </c>
      <c r="M18" s="47">
        <v>71063</v>
      </c>
      <c r="N18" s="47" t="s">
        <v>442</v>
      </c>
      <c r="O18" s="13">
        <v>44262</v>
      </c>
      <c r="P18" s="5" t="s">
        <v>590</v>
      </c>
      <c r="R18" s="10" t="str">
        <f t="shared" si="3"/>
        <v/>
      </c>
      <c r="S18" s="10" t="str">
        <f t="shared" si="2"/>
        <v/>
      </c>
      <c r="T18" s="10" t="str">
        <f t="shared" si="4"/>
        <v>No email</v>
      </c>
      <c r="U18" s="10" t="s">
        <v>579</v>
      </c>
      <c r="W18" s="3" t="s">
        <v>687</v>
      </c>
      <c r="X18" s="10" t="str">
        <f t="shared" si="1"/>
        <v>AddressNoemail</v>
      </c>
    </row>
    <row r="19" spans="1:24" x14ac:dyDescent="0.35">
      <c r="A19" s="3" t="s">
        <v>45</v>
      </c>
      <c r="B19" s="3" t="s">
        <v>46</v>
      </c>
      <c r="C19" s="3" t="s">
        <v>47</v>
      </c>
      <c r="D19" s="3" t="str">
        <f t="shared" si="0"/>
        <v>Beane</v>
      </c>
      <c r="E19" s="40"/>
      <c r="I19"/>
      <c r="J19"/>
      <c r="K19"/>
      <c r="L19" s="47"/>
      <c r="M19" s="47"/>
      <c r="N19" s="47"/>
      <c r="O19" s="28" t="s">
        <v>671</v>
      </c>
      <c r="P19" s="5"/>
      <c r="R19" s="10" t="str">
        <f t="shared" si="3"/>
        <v>No Info</v>
      </c>
      <c r="S19" s="10" t="str">
        <f t="shared" si="2"/>
        <v>No Address</v>
      </c>
      <c r="T19" s="10" t="str">
        <f t="shared" si="4"/>
        <v>No email</v>
      </c>
      <c r="W19" s="3" t="s">
        <v>687</v>
      </c>
      <c r="X19" s="10" t="str">
        <f t="shared" si="1"/>
        <v/>
      </c>
    </row>
    <row r="20" spans="1:24" x14ac:dyDescent="0.35">
      <c r="A20" s="3" t="s">
        <v>49</v>
      </c>
      <c r="C20" s="3" t="s">
        <v>50</v>
      </c>
      <c r="D20" s="3" t="str">
        <f t="shared" si="0"/>
        <v>Callaway</v>
      </c>
      <c r="E20" s="40"/>
      <c r="I20" t="s">
        <v>458</v>
      </c>
      <c r="J20"/>
      <c r="K20" t="s">
        <v>447</v>
      </c>
      <c r="L20" s="47" t="s">
        <v>445</v>
      </c>
      <c r="M20" s="47">
        <v>74104</v>
      </c>
      <c r="N20" s="47" t="s">
        <v>442</v>
      </c>
      <c r="O20" s="13">
        <v>44264</v>
      </c>
      <c r="P20" s="5" t="s">
        <v>595</v>
      </c>
      <c r="Q20" s="10" t="s">
        <v>7</v>
      </c>
      <c r="R20" s="10" t="str">
        <f t="shared" si="3"/>
        <v>-----</v>
      </c>
      <c r="S20" s="10" t="str">
        <f t="shared" si="2"/>
        <v>-----</v>
      </c>
      <c r="T20" s="10" t="str">
        <f t="shared" si="4"/>
        <v>-----</v>
      </c>
      <c r="X20" s="10" t="str">
        <f t="shared" si="1"/>
        <v/>
      </c>
    </row>
    <row r="21" spans="1:24" x14ac:dyDescent="0.35">
      <c r="A21" s="3" t="s">
        <v>76</v>
      </c>
      <c r="B21" s="3" t="s">
        <v>77</v>
      </c>
      <c r="C21" s="3" t="s">
        <v>583</v>
      </c>
      <c r="D21" s="3" t="str">
        <f t="shared" si="0"/>
        <v>Watters</v>
      </c>
      <c r="E21" s="40" t="s">
        <v>796</v>
      </c>
      <c r="F21" s="10" t="s">
        <v>78</v>
      </c>
      <c r="H21" s="3" t="s">
        <v>799</v>
      </c>
      <c r="I21" t="s">
        <v>797</v>
      </c>
      <c r="J21"/>
      <c r="K21" t="s">
        <v>798</v>
      </c>
      <c r="L21" s="47" t="s">
        <v>445</v>
      </c>
      <c r="M21" s="47">
        <v>74055</v>
      </c>
      <c r="N21" s="47" t="s">
        <v>442</v>
      </c>
      <c r="O21" s="13">
        <v>44472</v>
      </c>
      <c r="P21" s="5" t="s">
        <v>585</v>
      </c>
      <c r="R21" s="10" t="str">
        <f t="shared" si="3"/>
        <v/>
      </c>
      <c r="S21" s="10" t="str">
        <f t="shared" si="2"/>
        <v/>
      </c>
      <c r="T21" s="10" t="str">
        <f t="shared" si="4"/>
        <v/>
      </c>
      <c r="U21" s="10" t="s">
        <v>579</v>
      </c>
      <c r="W21" s="3" t="s">
        <v>689</v>
      </c>
      <c r="X21" s="10" t="str">
        <f t="shared" si="1"/>
        <v/>
      </c>
    </row>
    <row r="22" spans="1:24" x14ac:dyDescent="0.35">
      <c r="A22" s="3" t="s">
        <v>53</v>
      </c>
      <c r="C22" s="3" t="s">
        <v>54</v>
      </c>
      <c r="D22" s="3" t="str">
        <f t="shared" si="0"/>
        <v>Carpenter</v>
      </c>
      <c r="E22" s="40"/>
      <c r="I22"/>
      <c r="J22"/>
      <c r="K22"/>
      <c r="L22" s="47"/>
      <c r="M22" s="47"/>
      <c r="N22" s="47"/>
      <c r="O22" s="28" t="s">
        <v>671</v>
      </c>
      <c r="P22" s="5"/>
      <c r="Q22" s="10" t="s">
        <v>7</v>
      </c>
      <c r="R22" s="10" t="str">
        <f t="shared" si="3"/>
        <v>-----</v>
      </c>
      <c r="S22" s="10" t="str">
        <f t="shared" si="2"/>
        <v>-----</v>
      </c>
      <c r="T22" s="10" t="str">
        <f t="shared" si="4"/>
        <v>-----</v>
      </c>
      <c r="X22" s="10" t="str">
        <f t="shared" si="1"/>
        <v/>
      </c>
    </row>
    <row r="23" spans="1:24" x14ac:dyDescent="0.35">
      <c r="A23" s="3" t="s">
        <v>109</v>
      </c>
      <c r="C23" s="3" t="s">
        <v>54</v>
      </c>
      <c r="D23" s="3" t="str">
        <f t="shared" si="0"/>
        <v>Carpenter</v>
      </c>
      <c r="E23" s="40" t="s">
        <v>601</v>
      </c>
      <c r="I23"/>
      <c r="J23"/>
      <c r="K23"/>
      <c r="L23" s="47"/>
      <c r="M23" s="47"/>
      <c r="N23" s="47"/>
      <c r="O23" s="13">
        <v>44264</v>
      </c>
      <c r="P23" s="5" t="s">
        <v>607</v>
      </c>
      <c r="R23" s="10" t="str">
        <f t="shared" si="3"/>
        <v/>
      </c>
      <c r="S23" s="10" t="str">
        <f t="shared" si="2"/>
        <v>No Address</v>
      </c>
      <c r="T23" s="10" t="str">
        <f t="shared" si="4"/>
        <v/>
      </c>
      <c r="X23" s="10" t="str">
        <f t="shared" si="1"/>
        <v/>
      </c>
    </row>
    <row r="24" spans="1:24" x14ac:dyDescent="0.35">
      <c r="A24" s="3" t="s">
        <v>55</v>
      </c>
      <c r="C24" s="3" t="s">
        <v>56</v>
      </c>
      <c r="D24" s="3" t="str">
        <f t="shared" si="0"/>
        <v>Carver</v>
      </c>
      <c r="E24" s="40"/>
      <c r="H24" s="3" t="s">
        <v>57</v>
      </c>
      <c r="I24" t="s">
        <v>459</v>
      </c>
      <c r="J24"/>
      <c r="K24" t="s">
        <v>453</v>
      </c>
      <c r="L24" s="47" t="s">
        <v>445</v>
      </c>
      <c r="M24" s="47">
        <v>74133</v>
      </c>
      <c r="N24" s="47" t="s">
        <v>442</v>
      </c>
      <c r="O24" s="13">
        <v>44258</v>
      </c>
      <c r="P24" s="5" t="s">
        <v>597</v>
      </c>
      <c r="Q24" s="10" t="s">
        <v>7</v>
      </c>
      <c r="R24" s="10" t="str">
        <f t="shared" si="3"/>
        <v>-----</v>
      </c>
      <c r="S24" s="10" t="str">
        <f t="shared" si="2"/>
        <v>-----</v>
      </c>
      <c r="T24" s="10" t="str">
        <f t="shared" si="4"/>
        <v>-----</v>
      </c>
      <c r="X24" s="10" t="str">
        <f t="shared" si="1"/>
        <v/>
      </c>
    </row>
    <row r="25" spans="1:24" x14ac:dyDescent="0.35">
      <c r="A25" s="3" t="s">
        <v>58</v>
      </c>
      <c r="C25" s="3" t="s">
        <v>59</v>
      </c>
      <c r="D25" s="3" t="str">
        <f t="shared" si="0"/>
        <v>Chenoweth</v>
      </c>
      <c r="E25" s="40" t="s">
        <v>575</v>
      </c>
      <c r="F25" s="10" t="s">
        <v>563</v>
      </c>
      <c r="H25" s="3" t="s">
        <v>656</v>
      </c>
      <c r="I25" t="s">
        <v>657</v>
      </c>
      <c r="J25"/>
      <c r="K25" t="s">
        <v>460</v>
      </c>
      <c r="L25" s="47" t="s">
        <v>461</v>
      </c>
      <c r="M25" s="47">
        <v>99515</v>
      </c>
      <c r="N25" s="47" t="s">
        <v>442</v>
      </c>
      <c r="O25" s="13">
        <v>44261</v>
      </c>
      <c r="P25" s="5" t="s">
        <v>596</v>
      </c>
      <c r="R25" s="10" t="str">
        <f t="shared" si="3"/>
        <v/>
      </c>
      <c r="S25" s="10" t="str">
        <f t="shared" si="2"/>
        <v/>
      </c>
      <c r="T25" s="10" t="str">
        <f t="shared" si="4"/>
        <v/>
      </c>
      <c r="U25" s="10" t="s">
        <v>579</v>
      </c>
      <c r="X25" s="10" t="str">
        <f t="shared" si="1"/>
        <v/>
      </c>
    </row>
    <row r="26" spans="1:24" x14ac:dyDescent="0.35">
      <c r="A26" s="3" t="s">
        <v>62</v>
      </c>
      <c r="B26" s="3" t="s">
        <v>63</v>
      </c>
      <c r="C26" s="3" t="s">
        <v>64</v>
      </c>
      <c r="D26" s="3" t="str">
        <f t="shared" si="0"/>
        <v>Moore</v>
      </c>
      <c r="E26" s="40"/>
      <c r="I26"/>
      <c r="J26"/>
      <c r="K26"/>
      <c r="L26" s="47"/>
      <c r="M26" s="47"/>
      <c r="N26" s="47"/>
      <c r="O26" s="28" t="s">
        <v>671</v>
      </c>
      <c r="P26" s="5"/>
      <c r="R26" s="10" t="str">
        <f t="shared" si="3"/>
        <v>No Info</v>
      </c>
      <c r="S26" s="10" t="str">
        <f t="shared" si="2"/>
        <v>No Address</v>
      </c>
      <c r="T26" s="10" t="str">
        <f t="shared" si="4"/>
        <v>No email</v>
      </c>
      <c r="W26" s="3" t="s">
        <v>688</v>
      </c>
      <c r="X26" s="10" t="str">
        <f t="shared" si="1"/>
        <v/>
      </c>
    </row>
    <row r="27" spans="1:24" x14ac:dyDescent="0.35">
      <c r="A27" s="3" t="s">
        <v>65</v>
      </c>
      <c r="C27" s="3" t="s">
        <v>66</v>
      </c>
      <c r="D27" s="3" t="str">
        <f t="shared" si="0"/>
        <v>Cooper</v>
      </c>
      <c r="E27" s="40"/>
      <c r="I27"/>
      <c r="J27"/>
      <c r="K27"/>
      <c r="L27" s="47"/>
      <c r="M27" s="47"/>
      <c r="N27" s="47"/>
      <c r="O27" s="28" t="s">
        <v>671</v>
      </c>
      <c r="P27" s="5"/>
      <c r="Q27" s="10" t="s">
        <v>7</v>
      </c>
      <c r="R27" s="10" t="str">
        <f t="shared" si="3"/>
        <v>-----</v>
      </c>
      <c r="S27" s="10" t="str">
        <f t="shared" si="2"/>
        <v>-----</v>
      </c>
      <c r="T27" s="10" t="str">
        <f t="shared" si="4"/>
        <v>-----</v>
      </c>
      <c r="X27" s="10" t="str">
        <f t="shared" si="1"/>
        <v/>
      </c>
    </row>
    <row r="28" spans="1:24" x14ac:dyDescent="0.35">
      <c r="A28" s="3" t="s">
        <v>67</v>
      </c>
      <c r="C28" s="3" t="s">
        <v>68</v>
      </c>
      <c r="D28" s="3" t="str">
        <f t="shared" si="0"/>
        <v>Coy</v>
      </c>
      <c r="E28" s="40"/>
      <c r="H28" s="3" t="s">
        <v>69</v>
      </c>
      <c r="I28" t="s">
        <v>464</v>
      </c>
      <c r="J28"/>
      <c r="K28" t="s">
        <v>444</v>
      </c>
      <c r="L28" s="47" t="s">
        <v>445</v>
      </c>
      <c r="M28" s="47">
        <v>74361</v>
      </c>
      <c r="N28" s="47" t="s">
        <v>442</v>
      </c>
      <c r="O28" s="28" t="s">
        <v>671</v>
      </c>
      <c r="P28" s="5"/>
      <c r="R28" s="10" t="str">
        <f t="shared" si="3"/>
        <v/>
      </c>
      <c r="S28" s="10" t="str">
        <f t="shared" si="2"/>
        <v/>
      </c>
      <c r="T28" s="10" t="str">
        <f t="shared" si="4"/>
        <v>No email</v>
      </c>
      <c r="W28" s="3" t="s">
        <v>687</v>
      </c>
      <c r="X28" s="10" t="str">
        <f t="shared" si="1"/>
        <v>AddressNoemail</v>
      </c>
    </row>
    <row r="29" spans="1:24" x14ac:dyDescent="0.35">
      <c r="A29" s="3" t="s">
        <v>70</v>
      </c>
      <c r="C29" s="3" t="s">
        <v>71</v>
      </c>
      <c r="D29" s="3" t="str">
        <f t="shared" si="0"/>
        <v>Crain</v>
      </c>
      <c r="E29" s="40"/>
      <c r="I29"/>
      <c r="J29"/>
      <c r="K29"/>
      <c r="L29" s="47"/>
      <c r="M29" s="47"/>
      <c r="N29" s="47"/>
      <c r="O29" s="28" t="s">
        <v>671</v>
      </c>
      <c r="P29" s="5"/>
      <c r="R29" s="10" t="str">
        <f t="shared" si="3"/>
        <v>No Info</v>
      </c>
      <c r="S29" s="10" t="str">
        <f t="shared" si="2"/>
        <v>No Address</v>
      </c>
      <c r="T29" s="10" t="str">
        <f t="shared" si="4"/>
        <v>No email</v>
      </c>
      <c r="W29" s="3" t="s">
        <v>687</v>
      </c>
      <c r="X29" s="10" t="str">
        <f t="shared" si="1"/>
        <v/>
      </c>
    </row>
    <row r="30" spans="1:24" x14ac:dyDescent="0.35">
      <c r="A30" s="3" t="s">
        <v>15</v>
      </c>
      <c r="B30" s="3" t="s">
        <v>72</v>
      </c>
      <c r="C30" s="3" t="s">
        <v>73</v>
      </c>
      <c r="D30" s="3" t="str">
        <f t="shared" si="0"/>
        <v>Armstrong</v>
      </c>
      <c r="E30" s="40" t="s">
        <v>576</v>
      </c>
      <c r="F30" s="10" t="s">
        <v>557</v>
      </c>
      <c r="H30" s="3" t="s">
        <v>558</v>
      </c>
      <c r="I30" t="s">
        <v>559</v>
      </c>
      <c r="J30"/>
      <c r="K30" t="s">
        <v>567</v>
      </c>
      <c r="L30" s="47" t="s">
        <v>560</v>
      </c>
      <c r="M30" s="47">
        <v>72173</v>
      </c>
      <c r="N30" s="47"/>
      <c r="O30" s="13">
        <v>44260</v>
      </c>
      <c r="P30" s="5" t="s">
        <v>585</v>
      </c>
      <c r="R30" s="10" t="str">
        <f t="shared" si="3"/>
        <v/>
      </c>
      <c r="S30" s="10" t="str">
        <f t="shared" si="2"/>
        <v/>
      </c>
      <c r="T30" s="10" t="str">
        <f t="shared" si="4"/>
        <v/>
      </c>
      <c r="U30" s="10" t="s">
        <v>579</v>
      </c>
      <c r="X30" s="10" t="str">
        <f t="shared" si="1"/>
        <v/>
      </c>
    </row>
    <row r="31" spans="1:24" x14ac:dyDescent="0.35">
      <c r="A31" s="3" t="s">
        <v>428</v>
      </c>
      <c r="C31" s="3" t="s">
        <v>75</v>
      </c>
      <c r="D31" s="3" t="str">
        <f t="shared" si="0"/>
        <v>Curry</v>
      </c>
      <c r="E31" s="40" t="s">
        <v>780</v>
      </c>
      <c r="F31" s="10" t="s">
        <v>781</v>
      </c>
      <c r="H31" s="3" t="s">
        <v>783</v>
      </c>
      <c r="I31" t="s">
        <v>782</v>
      </c>
      <c r="J31"/>
      <c r="K31" t="s">
        <v>784</v>
      </c>
      <c r="L31" s="47" t="s">
        <v>445</v>
      </c>
      <c r="M31" s="47">
        <v>74015</v>
      </c>
      <c r="N31" s="47" t="s">
        <v>442</v>
      </c>
      <c r="O31" s="28">
        <v>44417</v>
      </c>
      <c r="P31" s="5" t="s">
        <v>585</v>
      </c>
      <c r="R31" s="10" t="str">
        <f t="shared" si="3"/>
        <v/>
      </c>
      <c r="S31" s="10" t="str">
        <f t="shared" si="2"/>
        <v/>
      </c>
      <c r="T31" s="10" t="str">
        <f t="shared" si="4"/>
        <v/>
      </c>
      <c r="W31" s="3" t="s">
        <v>688</v>
      </c>
      <c r="X31" s="10" t="str">
        <f t="shared" si="1"/>
        <v/>
      </c>
    </row>
    <row r="32" spans="1:24" x14ac:dyDescent="0.35">
      <c r="A32" s="3" t="s">
        <v>79</v>
      </c>
      <c r="C32" s="3" t="s">
        <v>80</v>
      </c>
      <c r="D32" s="3" t="str">
        <f t="shared" si="0"/>
        <v>Davis</v>
      </c>
      <c r="E32" s="40" t="s">
        <v>411</v>
      </c>
      <c r="G32" s="10" t="s">
        <v>410</v>
      </c>
      <c r="I32"/>
      <c r="J32"/>
      <c r="K32" t="s">
        <v>465</v>
      </c>
      <c r="L32" s="47" t="s">
        <v>445</v>
      </c>
      <c r="M32" s="47"/>
      <c r="N32" s="47" t="s">
        <v>442</v>
      </c>
      <c r="O32" s="28" t="s">
        <v>670</v>
      </c>
      <c r="P32" s="5"/>
      <c r="R32" s="10" t="str">
        <f t="shared" si="3"/>
        <v/>
      </c>
      <c r="S32" s="10" t="str">
        <f t="shared" si="2"/>
        <v>No Address</v>
      </c>
      <c r="T32" s="10" t="str">
        <f t="shared" si="4"/>
        <v/>
      </c>
      <c r="X32" s="10" t="str">
        <f t="shared" si="1"/>
        <v/>
      </c>
    </row>
    <row r="33" spans="1:24" x14ac:dyDescent="0.35">
      <c r="A33" s="3" t="s">
        <v>81</v>
      </c>
      <c r="B33" s="3" t="s">
        <v>82</v>
      </c>
      <c r="C33" s="3" t="s">
        <v>80</v>
      </c>
      <c r="D33" s="3" t="str">
        <f t="shared" si="0"/>
        <v>Abdoo</v>
      </c>
      <c r="E33" s="40" t="s">
        <v>83</v>
      </c>
      <c r="F33" s="10" t="s">
        <v>84</v>
      </c>
      <c r="H33" s="3" t="s">
        <v>418</v>
      </c>
      <c r="I33" t="s">
        <v>439</v>
      </c>
      <c r="J33"/>
      <c r="K33" t="s">
        <v>440</v>
      </c>
      <c r="L33" s="47" t="s">
        <v>441</v>
      </c>
      <c r="M33" s="47">
        <v>75701</v>
      </c>
      <c r="N33" s="47" t="s">
        <v>442</v>
      </c>
      <c r="O33" s="13">
        <v>43845</v>
      </c>
      <c r="P33" s="5"/>
      <c r="R33" s="10" t="str">
        <f t="shared" si="3"/>
        <v/>
      </c>
      <c r="S33" s="10" t="str">
        <f t="shared" si="2"/>
        <v/>
      </c>
      <c r="T33" s="10" t="str">
        <f t="shared" si="4"/>
        <v/>
      </c>
      <c r="U33" s="10" t="s">
        <v>579</v>
      </c>
      <c r="X33" s="10" t="str">
        <f t="shared" si="1"/>
        <v/>
      </c>
    </row>
    <row r="34" spans="1:24" x14ac:dyDescent="0.35">
      <c r="A34" s="3" t="s">
        <v>86</v>
      </c>
      <c r="B34" s="3" t="s">
        <v>87</v>
      </c>
      <c r="C34" s="3" t="s">
        <v>80</v>
      </c>
      <c r="D34" s="3" t="str">
        <f t="shared" si="0"/>
        <v>Hoggle</v>
      </c>
      <c r="E34" s="40" t="s">
        <v>822</v>
      </c>
      <c r="I34"/>
      <c r="J34"/>
      <c r="K34"/>
      <c r="L34" s="47"/>
      <c r="M34" s="47"/>
      <c r="N34" s="47"/>
      <c r="O34" s="13">
        <v>44636</v>
      </c>
      <c r="P34" s="5" t="s">
        <v>603</v>
      </c>
      <c r="R34" s="10" t="str">
        <f t="shared" si="3"/>
        <v/>
      </c>
      <c r="S34" s="10" t="str">
        <f t="shared" si="2"/>
        <v>No Address</v>
      </c>
      <c r="T34" s="10" t="str">
        <f t="shared" si="4"/>
        <v/>
      </c>
      <c r="X34" s="10" t="str">
        <f t="shared" si="1"/>
        <v/>
      </c>
    </row>
    <row r="35" spans="1:24" x14ac:dyDescent="0.35">
      <c r="A35" s="3" t="s">
        <v>88</v>
      </c>
      <c r="C35" s="3" t="s">
        <v>89</v>
      </c>
      <c r="D35" s="3" t="str">
        <f t="shared" si="0"/>
        <v>Day</v>
      </c>
      <c r="E35" s="40" t="s">
        <v>90</v>
      </c>
      <c r="F35" s="10" t="s">
        <v>685</v>
      </c>
      <c r="H35" s="3" t="s">
        <v>91</v>
      </c>
      <c r="I35" t="s">
        <v>466</v>
      </c>
      <c r="J35"/>
      <c r="K35" t="s">
        <v>467</v>
      </c>
      <c r="L35" s="47" t="s">
        <v>468</v>
      </c>
      <c r="M35" s="47">
        <v>64804</v>
      </c>
      <c r="N35" s="47" t="s">
        <v>442</v>
      </c>
      <c r="O35" s="28">
        <v>44269</v>
      </c>
      <c r="P35" s="5" t="s">
        <v>616</v>
      </c>
      <c r="R35" s="10" t="str">
        <f t="shared" si="3"/>
        <v/>
      </c>
      <c r="S35" s="10" t="str">
        <f t="shared" si="2"/>
        <v/>
      </c>
      <c r="T35" s="10" t="str">
        <f t="shared" si="4"/>
        <v/>
      </c>
      <c r="X35" s="10" t="str">
        <f t="shared" si="1"/>
        <v/>
      </c>
    </row>
    <row r="36" spans="1:24" x14ac:dyDescent="0.35">
      <c r="A36" s="3" t="s">
        <v>92</v>
      </c>
      <c r="B36" s="3" t="s">
        <v>93</v>
      </c>
      <c r="C36" s="3" t="s">
        <v>94</v>
      </c>
      <c r="D36" s="3" t="str">
        <f t="shared" si="0"/>
        <v>Howell</v>
      </c>
      <c r="E36" s="40"/>
      <c r="I36"/>
      <c r="J36"/>
      <c r="K36"/>
      <c r="L36" s="47"/>
      <c r="M36" s="47"/>
      <c r="N36" s="47"/>
      <c r="O36" s="28" t="s">
        <v>671</v>
      </c>
      <c r="P36" s="5"/>
      <c r="Q36" s="10" t="s">
        <v>7</v>
      </c>
      <c r="R36" s="10" t="str">
        <f t="shared" si="3"/>
        <v>-----</v>
      </c>
      <c r="S36" s="10" t="str">
        <f t="shared" si="2"/>
        <v>-----</v>
      </c>
      <c r="T36" s="10" t="str">
        <f t="shared" si="4"/>
        <v>-----</v>
      </c>
      <c r="X36" s="10" t="str">
        <f t="shared" si="1"/>
        <v/>
      </c>
    </row>
    <row r="37" spans="1:24" x14ac:dyDescent="0.35">
      <c r="A37" s="3" t="s">
        <v>95</v>
      </c>
      <c r="B37" s="3" t="s">
        <v>96</v>
      </c>
      <c r="C37" s="3" t="s">
        <v>97</v>
      </c>
      <c r="D37" s="3" t="str">
        <f t="shared" si="0"/>
        <v>Clayton</v>
      </c>
      <c r="E37" s="40" t="s">
        <v>610</v>
      </c>
      <c r="F37" s="10" t="s">
        <v>98</v>
      </c>
      <c r="H37" s="3" t="s">
        <v>611</v>
      </c>
      <c r="I37" t="s">
        <v>612</v>
      </c>
      <c r="J37"/>
      <c r="K37" t="s">
        <v>444</v>
      </c>
      <c r="L37" s="47" t="s">
        <v>445</v>
      </c>
      <c r="M37" s="47">
        <v>74362</v>
      </c>
      <c r="N37" s="47" t="s">
        <v>442</v>
      </c>
      <c r="O37" s="13">
        <v>44267</v>
      </c>
      <c r="P37" s="5" t="s">
        <v>600</v>
      </c>
      <c r="R37" s="10" t="str">
        <f t="shared" si="3"/>
        <v/>
      </c>
      <c r="S37" s="10" t="str">
        <f t="shared" si="2"/>
        <v/>
      </c>
      <c r="T37" s="10" t="str">
        <f t="shared" si="4"/>
        <v/>
      </c>
      <c r="U37" s="10" t="s">
        <v>579</v>
      </c>
      <c r="X37" s="10" t="str">
        <f t="shared" si="1"/>
        <v/>
      </c>
    </row>
    <row r="38" spans="1:24" x14ac:dyDescent="0.35">
      <c r="A38" s="3" t="s">
        <v>99</v>
      </c>
      <c r="B38" s="3" t="s">
        <v>100</v>
      </c>
      <c r="C38" s="3" t="s">
        <v>101</v>
      </c>
      <c r="D38" s="3" t="str">
        <f t="shared" ref="D38:D68" si="5">IF(B38&lt;&gt;"",B38,C38)</f>
        <v>McCall</v>
      </c>
      <c r="E38" s="40" t="s">
        <v>102</v>
      </c>
      <c r="F38" s="10" t="s">
        <v>103</v>
      </c>
      <c r="H38" s="3" t="s">
        <v>104</v>
      </c>
      <c r="I38" t="s">
        <v>499</v>
      </c>
      <c r="J38"/>
      <c r="K38" t="s">
        <v>453</v>
      </c>
      <c r="L38" s="47" t="s">
        <v>445</v>
      </c>
      <c r="M38" s="47">
        <v>74135</v>
      </c>
      <c r="N38" s="47" t="s">
        <v>442</v>
      </c>
      <c r="O38" s="13">
        <v>42940</v>
      </c>
      <c r="P38" s="5"/>
      <c r="R38" s="10" t="str">
        <f t="shared" si="3"/>
        <v/>
      </c>
      <c r="S38" s="10" t="str">
        <f t="shared" si="2"/>
        <v/>
      </c>
      <c r="T38" s="10" t="str">
        <f t="shared" si="4"/>
        <v/>
      </c>
      <c r="U38" s="10" t="s">
        <v>579</v>
      </c>
      <c r="X38" s="10" t="str">
        <f t="shared" ref="X38:X69" si="6">IF(Q38&lt;&gt;"Deceased",IF(COUNTA(E38)=0,IF(COUNTA(H38)&lt;&gt;0,"AddressNoemail",""),""),"")</f>
        <v/>
      </c>
    </row>
    <row r="39" spans="1:24" x14ac:dyDescent="0.35">
      <c r="A39" s="3" t="s">
        <v>105</v>
      </c>
      <c r="B39" s="3" t="s">
        <v>87</v>
      </c>
      <c r="C39" s="3" t="s">
        <v>427</v>
      </c>
      <c r="D39" s="3" t="str">
        <f t="shared" si="5"/>
        <v>Hoggle</v>
      </c>
      <c r="E39" s="40" t="s">
        <v>433</v>
      </c>
      <c r="H39" s="3" t="s">
        <v>106</v>
      </c>
      <c r="I39" t="s">
        <v>485</v>
      </c>
      <c r="J39"/>
      <c r="K39" t="s">
        <v>486</v>
      </c>
      <c r="L39" s="47" t="s">
        <v>445</v>
      </c>
      <c r="M39" s="47">
        <v>73162</v>
      </c>
      <c r="N39" s="47" t="s">
        <v>442</v>
      </c>
      <c r="O39" s="13">
        <v>43858</v>
      </c>
      <c r="P39" s="5"/>
      <c r="R39" s="10" t="str">
        <f t="shared" si="3"/>
        <v/>
      </c>
      <c r="S39" s="10" t="str">
        <f t="shared" si="2"/>
        <v/>
      </c>
      <c r="T39" s="10" t="str">
        <f t="shared" si="4"/>
        <v/>
      </c>
      <c r="U39" s="10" t="s">
        <v>579</v>
      </c>
      <c r="X39" s="10" t="str">
        <f t="shared" si="6"/>
        <v/>
      </c>
    </row>
    <row r="40" spans="1:24" x14ac:dyDescent="0.35">
      <c r="A40" s="3" t="s">
        <v>107</v>
      </c>
      <c r="C40" s="3" t="s">
        <v>108</v>
      </c>
      <c r="D40" s="3" t="str">
        <f t="shared" si="5"/>
        <v>Erdwin</v>
      </c>
      <c r="E40" s="40" t="s">
        <v>413</v>
      </c>
      <c r="F40" s="10" t="s">
        <v>414</v>
      </c>
      <c r="H40" s="3" t="s">
        <v>415</v>
      </c>
      <c r="I40" t="s">
        <v>472</v>
      </c>
      <c r="J40"/>
      <c r="K40" t="s">
        <v>453</v>
      </c>
      <c r="L40" s="47" t="s">
        <v>445</v>
      </c>
      <c r="M40" s="47">
        <v>74107</v>
      </c>
      <c r="N40" s="47" t="s">
        <v>442</v>
      </c>
      <c r="O40" s="13">
        <v>43845</v>
      </c>
      <c r="P40" s="5"/>
      <c r="R40" s="10" t="str">
        <f t="shared" si="3"/>
        <v/>
      </c>
      <c r="S40" s="10" t="str">
        <f t="shared" si="2"/>
        <v/>
      </c>
      <c r="T40" s="10" t="str">
        <f t="shared" si="4"/>
        <v/>
      </c>
      <c r="X40" s="10" t="str">
        <f t="shared" si="6"/>
        <v/>
      </c>
    </row>
    <row r="41" spans="1:24" x14ac:dyDescent="0.35">
      <c r="A41" s="3" t="s">
        <v>109</v>
      </c>
      <c r="C41" s="3" t="s">
        <v>110</v>
      </c>
      <c r="D41" s="3" t="str">
        <f t="shared" si="5"/>
        <v>Garner</v>
      </c>
      <c r="E41" s="40" t="s">
        <v>111</v>
      </c>
      <c r="F41" s="10" t="s">
        <v>112</v>
      </c>
      <c r="H41" s="3" t="s">
        <v>113</v>
      </c>
      <c r="I41" t="s">
        <v>473</v>
      </c>
      <c r="J41"/>
      <c r="K41" t="s">
        <v>444</v>
      </c>
      <c r="L41" s="47" t="s">
        <v>445</v>
      </c>
      <c r="M41" s="47">
        <v>74361</v>
      </c>
      <c r="N41" s="47" t="s">
        <v>442</v>
      </c>
      <c r="O41" s="13">
        <v>42940</v>
      </c>
      <c r="P41" s="5"/>
      <c r="R41" s="10" t="str">
        <f t="shared" si="3"/>
        <v/>
      </c>
      <c r="S41" s="10" t="str">
        <f t="shared" si="2"/>
        <v/>
      </c>
      <c r="T41" s="10" t="str">
        <f t="shared" si="4"/>
        <v/>
      </c>
      <c r="U41" s="10" t="s">
        <v>579</v>
      </c>
      <c r="X41" s="10" t="str">
        <f t="shared" si="6"/>
        <v/>
      </c>
    </row>
    <row r="42" spans="1:24" x14ac:dyDescent="0.35">
      <c r="A42" s="3" t="s">
        <v>114</v>
      </c>
      <c r="B42" s="3" t="s">
        <v>115</v>
      </c>
      <c r="C42" s="3" t="s">
        <v>116</v>
      </c>
      <c r="D42" s="3" t="str">
        <f t="shared" si="5"/>
        <v>Lyon</v>
      </c>
      <c r="E42" s="40"/>
      <c r="I42"/>
      <c r="J42"/>
      <c r="K42"/>
      <c r="L42" s="47"/>
      <c r="M42" s="47"/>
      <c r="N42" s="47"/>
      <c r="O42" s="28" t="s">
        <v>671</v>
      </c>
      <c r="P42" s="5"/>
      <c r="R42" s="10" t="str">
        <f t="shared" si="3"/>
        <v>No Info</v>
      </c>
      <c r="S42" s="10" t="str">
        <f t="shared" si="2"/>
        <v>No Address</v>
      </c>
      <c r="T42" s="10" t="str">
        <f t="shared" si="4"/>
        <v>No email</v>
      </c>
      <c r="W42" s="3" t="s">
        <v>687</v>
      </c>
      <c r="X42" s="10" t="str">
        <f t="shared" si="6"/>
        <v/>
      </c>
    </row>
    <row r="43" spans="1:24" x14ac:dyDescent="0.35">
      <c r="A43" s="3" t="s">
        <v>117</v>
      </c>
      <c r="C43" s="3" t="s">
        <v>116</v>
      </c>
      <c r="D43" s="3" t="str">
        <f t="shared" si="5"/>
        <v>Graham</v>
      </c>
      <c r="E43" s="40"/>
      <c r="H43" s="3" t="s">
        <v>118</v>
      </c>
      <c r="I43" t="s">
        <v>476</v>
      </c>
      <c r="J43"/>
      <c r="K43" t="s">
        <v>444</v>
      </c>
      <c r="L43" s="47" t="s">
        <v>445</v>
      </c>
      <c r="M43" s="47">
        <v>74361</v>
      </c>
      <c r="N43" s="47" t="s">
        <v>442</v>
      </c>
      <c r="O43" s="28" t="s">
        <v>671</v>
      </c>
      <c r="P43" s="5"/>
      <c r="R43" s="10" t="str">
        <f t="shared" si="3"/>
        <v/>
      </c>
      <c r="S43" s="10" t="str">
        <f t="shared" si="2"/>
        <v/>
      </c>
      <c r="T43" s="10" t="str">
        <f t="shared" si="4"/>
        <v>No email</v>
      </c>
      <c r="U43" s="10" t="s">
        <v>579</v>
      </c>
      <c r="W43" s="3" t="s">
        <v>689</v>
      </c>
      <c r="X43" s="10" t="str">
        <f t="shared" si="6"/>
        <v>AddressNoemail</v>
      </c>
    </row>
    <row r="44" spans="1:24" x14ac:dyDescent="0.35">
      <c r="A44" s="3" t="s">
        <v>119</v>
      </c>
      <c r="C44" s="3" t="s">
        <v>120</v>
      </c>
      <c r="D44" s="3" t="str">
        <f t="shared" si="5"/>
        <v>Grayson</v>
      </c>
      <c r="E44" s="40" t="s">
        <v>587</v>
      </c>
      <c r="F44" s="10" t="s">
        <v>121</v>
      </c>
      <c r="H44" s="3" t="s">
        <v>738</v>
      </c>
      <c r="I44" t="s">
        <v>477</v>
      </c>
      <c r="J44"/>
      <c r="K44" t="s">
        <v>447</v>
      </c>
      <c r="L44" s="47" t="s">
        <v>445</v>
      </c>
      <c r="M44" s="47">
        <v>74104</v>
      </c>
      <c r="N44" s="47" t="s">
        <v>442</v>
      </c>
      <c r="O44" s="13">
        <v>44264</v>
      </c>
      <c r="P44" s="5" t="s">
        <v>603</v>
      </c>
      <c r="R44" s="10" t="str">
        <f t="shared" si="3"/>
        <v/>
      </c>
      <c r="S44" s="10" t="str">
        <f t="shared" si="2"/>
        <v/>
      </c>
      <c r="T44" s="10" t="str">
        <f t="shared" si="4"/>
        <v/>
      </c>
      <c r="U44" s="10" t="s">
        <v>579</v>
      </c>
      <c r="X44" s="10" t="str">
        <f t="shared" si="6"/>
        <v/>
      </c>
    </row>
    <row r="45" spans="1:24" x14ac:dyDescent="0.35">
      <c r="A45" s="3" t="s">
        <v>122</v>
      </c>
      <c r="C45" s="3" t="s">
        <v>573</v>
      </c>
      <c r="D45" s="3" t="str">
        <f t="shared" si="5"/>
        <v>Greenway</v>
      </c>
      <c r="E45" s="40"/>
      <c r="I45"/>
      <c r="J45"/>
      <c r="K45"/>
      <c r="L45" s="47"/>
      <c r="M45" s="47"/>
      <c r="N45" s="47"/>
      <c r="O45" s="13">
        <v>44262</v>
      </c>
      <c r="P45" s="5" t="s">
        <v>591</v>
      </c>
      <c r="Q45" s="10" t="s">
        <v>7</v>
      </c>
      <c r="R45" s="10" t="str">
        <f t="shared" si="3"/>
        <v>-----</v>
      </c>
      <c r="S45" s="10" t="str">
        <f t="shared" si="2"/>
        <v>-----</v>
      </c>
      <c r="T45" s="10" t="str">
        <f t="shared" si="4"/>
        <v>-----</v>
      </c>
      <c r="X45" s="10" t="str">
        <f t="shared" si="6"/>
        <v/>
      </c>
    </row>
    <row r="46" spans="1:24" x14ac:dyDescent="0.35">
      <c r="A46" s="3" t="s">
        <v>743</v>
      </c>
      <c r="B46" s="3" t="s">
        <v>123</v>
      </c>
      <c r="C46" s="3" t="s">
        <v>124</v>
      </c>
      <c r="D46" s="3" t="str">
        <f t="shared" si="5"/>
        <v>Bagis</v>
      </c>
      <c r="E46" s="40" t="s">
        <v>735</v>
      </c>
      <c r="F46" s="10" t="s">
        <v>736</v>
      </c>
      <c r="H46" s="3" t="s">
        <v>737</v>
      </c>
      <c r="I46" t="s">
        <v>739</v>
      </c>
      <c r="J46"/>
      <c r="K46" t="s">
        <v>740</v>
      </c>
      <c r="L46" s="47" t="s">
        <v>741</v>
      </c>
      <c r="M46" s="47" t="s">
        <v>742</v>
      </c>
      <c r="N46" s="47"/>
      <c r="O46" s="13">
        <v>44286</v>
      </c>
      <c r="P46" s="5" t="s">
        <v>585</v>
      </c>
      <c r="R46" s="10" t="str">
        <f t="shared" si="3"/>
        <v/>
      </c>
      <c r="S46" s="10" t="str">
        <f t="shared" si="2"/>
        <v/>
      </c>
      <c r="T46" s="10" t="str">
        <f t="shared" si="4"/>
        <v/>
      </c>
      <c r="U46" s="10" t="s">
        <v>690</v>
      </c>
      <c r="W46" s="3" t="s">
        <v>689</v>
      </c>
      <c r="X46" s="10" t="str">
        <f t="shared" si="6"/>
        <v/>
      </c>
    </row>
    <row r="47" spans="1:24" x14ac:dyDescent="0.35">
      <c r="A47" s="3" t="s">
        <v>127</v>
      </c>
      <c r="B47" s="3" t="s">
        <v>128</v>
      </c>
      <c r="C47" s="3" t="s">
        <v>126</v>
      </c>
      <c r="D47" s="3" t="str">
        <f t="shared" si="5"/>
        <v>Walker</v>
      </c>
      <c r="E47" s="40" t="s">
        <v>702</v>
      </c>
      <c r="F47" s="10" t="s">
        <v>703</v>
      </c>
      <c r="H47" s="3" t="s">
        <v>704</v>
      </c>
      <c r="I47" s="3" t="s">
        <v>705</v>
      </c>
      <c r="K47" s="3" t="s">
        <v>444</v>
      </c>
      <c r="L47" s="10" t="s">
        <v>445</v>
      </c>
      <c r="M47" s="47">
        <v>74361</v>
      </c>
      <c r="N47" s="47" t="s">
        <v>442</v>
      </c>
      <c r="O47" s="28">
        <v>44273</v>
      </c>
      <c r="P47" s="5" t="s">
        <v>585</v>
      </c>
      <c r="R47" s="10" t="str">
        <f t="shared" si="3"/>
        <v/>
      </c>
      <c r="S47" s="10" t="str">
        <f t="shared" si="2"/>
        <v/>
      </c>
      <c r="T47" s="10" t="str">
        <f t="shared" si="4"/>
        <v/>
      </c>
      <c r="U47" s="10" t="s">
        <v>579</v>
      </c>
      <c r="W47" s="3" t="s">
        <v>689</v>
      </c>
      <c r="X47" s="10" t="str">
        <f t="shared" si="6"/>
        <v/>
      </c>
    </row>
    <row r="48" spans="1:24" x14ac:dyDescent="0.35">
      <c r="A48" s="3" t="s">
        <v>129</v>
      </c>
      <c r="B48" s="3" t="s">
        <v>130</v>
      </c>
      <c r="C48" s="3" t="s">
        <v>131</v>
      </c>
      <c r="D48" s="3" t="str">
        <f t="shared" si="5"/>
        <v>Treas</v>
      </c>
      <c r="E48" s="40" t="s">
        <v>132</v>
      </c>
      <c r="F48" s="10" t="s">
        <v>133</v>
      </c>
      <c r="H48" s="3" t="s">
        <v>554</v>
      </c>
      <c r="I48" t="s">
        <v>555</v>
      </c>
      <c r="J48" t="s">
        <v>556</v>
      </c>
      <c r="K48" t="s">
        <v>494</v>
      </c>
      <c r="L48" s="47" t="s">
        <v>445</v>
      </c>
      <c r="M48" s="47">
        <v>74017</v>
      </c>
      <c r="N48" s="47" t="s">
        <v>442</v>
      </c>
      <c r="O48" s="13">
        <v>44259</v>
      </c>
      <c r="P48" s="5" t="s">
        <v>586</v>
      </c>
      <c r="R48" s="10" t="str">
        <f t="shared" si="3"/>
        <v/>
      </c>
      <c r="S48" s="10" t="str">
        <f t="shared" si="2"/>
        <v/>
      </c>
      <c r="T48" s="10" t="str">
        <f t="shared" si="4"/>
        <v/>
      </c>
      <c r="U48" s="10" t="s">
        <v>579</v>
      </c>
      <c r="X48" s="10" t="str">
        <f t="shared" si="6"/>
        <v/>
      </c>
    </row>
    <row r="49" spans="1:24" x14ac:dyDescent="0.35">
      <c r="A49" s="3" t="s">
        <v>134</v>
      </c>
      <c r="C49" s="3" t="s">
        <v>131</v>
      </c>
      <c r="D49" s="3" t="str">
        <f t="shared" si="5"/>
        <v>Harrison</v>
      </c>
      <c r="E49" s="40"/>
      <c r="H49" s="3" t="s">
        <v>135</v>
      </c>
      <c r="I49" t="s">
        <v>478</v>
      </c>
      <c r="J49"/>
      <c r="K49" t="s">
        <v>444</v>
      </c>
      <c r="L49" s="47" t="s">
        <v>445</v>
      </c>
      <c r="M49" s="47">
        <v>74361</v>
      </c>
      <c r="N49" s="47" t="s">
        <v>442</v>
      </c>
      <c r="O49" s="28" t="s">
        <v>671</v>
      </c>
      <c r="P49" s="5"/>
      <c r="R49" s="10" t="str">
        <f t="shared" si="3"/>
        <v/>
      </c>
      <c r="S49" s="10" t="str">
        <f t="shared" si="2"/>
        <v/>
      </c>
      <c r="T49" s="10" t="str">
        <f t="shared" si="4"/>
        <v>No email</v>
      </c>
      <c r="U49" s="10" t="s">
        <v>579</v>
      </c>
      <c r="W49" s="3" t="s">
        <v>689</v>
      </c>
      <c r="X49" s="10" t="str">
        <f t="shared" si="6"/>
        <v>AddressNoemail</v>
      </c>
    </row>
    <row r="50" spans="1:24" x14ac:dyDescent="0.35">
      <c r="A50" s="3" t="s">
        <v>51</v>
      </c>
      <c r="C50" s="3" t="s">
        <v>136</v>
      </c>
      <c r="D50" s="3" t="str">
        <f t="shared" si="5"/>
        <v>Hassinger</v>
      </c>
      <c r="E50" s="40"/>
      <c r="I50"/>
      <c r="J50"/>
      <c r="K50"/>
      <c r="L50" s="47"/>
      <c r="M50" s="47"/>
      <c r="N50" s="47"/>
      <c r="O50" s="13">
        <v>44265</v>
      </c>
      <c r="P50" s="5" t="s">
        <v>597</v>
      </c>
      <c r="Q50" s="10" t="s">
        <v>7</v>
      </c>
      <c r="R50" s="10" t="str">
        <f t="shared" si="3"/>
        <v>-----</v>
      </c>
      <c r="S50" s="10" t="str">
        <f t="shared" si="2"/>
        <v>-----</v>
      </c>
      <c r="T50" s="10" t="str">
        <f t="shared" si="4"/>
        <v>-----</v>
      </c>
      <c r="X50" s="10" t="str">
        <f t="shared" si="6"/>
        <v/>
      </c>
    </row>
    <row r="51" spans="1:24" x14ac:dyDescent="0.35">
      <c r="A51" s="3" t="s">
        <v>802</v>
      </c>
      <c r="B51" s="3" t="s">
        <v>137</v>
      </c>
      <c r="C51" s="3" t="s">
        <v>801</v>
      </c>
      <c r="D51" s="3" t="str">
        <f t="shared" si="5"/>
        <v>Hawk</v>
      </c>
      <c r="E51" s="40" t="s">
        <v>138</v>
      </c>
      <c r="F51" s="10" t="s">
        <v>800</v>
      </c>
      <c r="H51" s="3" t="s">
        <v>139</v>
      </c>
      <c r="I51" t="s">
        <v>479</v>
      </c>
      <c r="J51"/>
      <c r="K51" t="s">
        <v>480</v>
      </c>
      <c r="L51" s="47" t="s">
        <v>481</v>
      </c>
      <c r="M51" s="47">
        <v>98119</v>
      </c>
      <c r="N51" s="47" t="s">
        <v>442</v>
      </c>
      <c r="O51" s="28">
        <v>44587</v>
      </c>
      <c r="P51" s="5" t="s">
        <v>809</v>
      </c>
      <c r="R51" s="10" t="str">
        <f t="shared" si="3"/>
        <v/>
      </c>
      <c r="S51" s="10" t="str">
        <f t="shared" si="2"/>
        <v/>
      </c>
      <c r="T51" s="10" t="str">
        <f t="shared" si="4"/>
        <v/>
      </c>
      <c r="U51" s="10" t="s">
        <v>579</v>
      </c>
      <c r="X51" s="10" t="str">
        <f t="shared" si="6"/>
        <v/>
      </c>
    </row>
    <row r="52" spans="1:24" x14ac:dyDescent="0.35">
      <c r="A52" s="3" t="s">
        <v>140</v>
      </c>
      <c r="B52" s="3" t="s">
        <v>141</v>
      </c>
      <c r="C52" s="3" t="s">
        <v>142</v>
      </c>
      <c r="D52" s="3" t="str">
        <f t="shared" si="5"/>
        <v>Stafford</v>
      </c>
      <c r="E52" s="40" t="s">
        <v>770</v>
      </c>
      <c r="F52" s="10" t="s">
        <v>771</v>
      </c>
      <c r="H52" s="3" t="s">
        <v>143</v>
      </c>
      <c r="I52" t="s">
        <v>529</v>
      </c>
      <c r="J52"/>
      <c r="K52" t="s">
        <v>444</v>
      </c>
      <c r="L52" s="47" t="s">
        <v>445</v>
      </c>
      <c r="M52" s="47">
        <v>74361</v>
      </c>
      <c r="N52" s="47" t="s">
        <v>442</v>
      </c>
      <c r="O52" s="28">
        <v>44333</v>
      </c>
      <c r="P52" s="5" t="s">
        <v>621</v>
      </c>
      <c r="R52" s="10" t="str">
        <f t="shared" si="3"/>
        <v/>
      </c>
      <c r="S52" s="10" t="str">
        <f t="shared" si="2"/>
        <v/>
      </c>
      <c r="T52" s="10" t="str">
        <f t="shared" si="4"/>
        <v/>
      </c>
      <c r="U52" s="10" t="s">
        <v>579</v>
      </c>
      <c r="X52" s="10" t="str">
        <f t="shared" si="6"/>
        <v/>
      </c>
    </row>
    <row r="53" spans="1:24" x14ac:dyDescent="0.35">
      <c r="A53" s="3" t="s">
        <v>144</v>
      </c>
      <c r="B53" s="3" t="s">
        <v>145</v>
      </c>
      <c r="C53" s="3" t="s">
        <v>146</v>
      </c>
      <c r="D53" s="3" t="str">
        <f t="shared" si="5"/>
        <v>Smith</v>
      </c>
      <c r="E53" s="40"/>
      <c r="I53"/>
      <c r="J53"/>
      <c r="K53"/>
      <c r="L53" s="47"/>
      <c r="M53" s="47"/>
      <c r="N53" s="47"/>
      <c r="O53" s="28" t="s">
        <v>671</v>
      </c>
      <c r="P53" s="5"/>
      <c r="R53" s="10" t="str">
        <f t="shared" si="3"/>
        <v>No Info</v>
      </c>
      <c r="S53" s="10" t="str">
        <f t="shared" si="2"/>
        <v>No Address</v>
      </c>
      <c r="T53" s="10" t="str">
        <f t="shared" si="4"/>
        <v>No email</v>
      </c>
      <c r="W53" s="3" t="s">
        <v>687</v>
      </c>
      <c r="X53" s="10" t="str">
        <f t="shared" si="6"/>
        <v/>
      </c>
    </row>
    <row r="54" spans="1:24" x14ac:dyDescent="0.35">
      <c r="A54" s="3" t="s">
        <v>43</v>
      </c>
      <c r="C54" s="3" t="s">
        <v>147</v>
      </c>
      <c r="D54" s="3" t="str">
        <f t="shared" si="5"/>
        <v>Hester</v>
      </c>
      <c r="E54" s="40"/>
      <c r="I54"/>
      <c r="J54"/>
      <c r="K54"/>
      <c r="L54" s="47"/>
      <c r="M54" s="47"/>
      <c r="N54" s="47"/>
      <c r="O54" s="28" t="s">
        <v>671</v>
      </c>
      <c r="P54" s="5"/>
      <c r="Q54" s="10" t="s">
        <v>7</v>
      </c>
      <c r="R54" s="10" t="str">
        <f t="shared" si="3"/>
        <v>-----</v>
      </c>
      <c r="S54" s="10" t="str">
        <f t="shared" si="2"/>
        <v>-----</v>
      </c>
      <c r="T54" s="10" t="str">
        <f t="shared" si="4"/>
        <v>-----</v>
      </c>
      <c r="X54" s="10" t="str">
        <f t="shared" si="6"/>
        <v/>
      </c>
    </row>
    <row r="55" spans="1:24" x14ac:dyDescent="0.35">
      <c r="A55" s="3" t="s">
        <v>15</v>
      </c>
      <c r="C55" s="3" t="s">
        <v>148</v>
      </c>
      <c r="D55" s="3" t="str">
        <f t="shared" si="5"/>
        <v>Hill</v>
      </c>
      <c r="E55" s="40"/>
      <c r="I55"/>
      <c r="J55"/>
      <c r="K55"/>
      <c r="L55" s="47"/>
      <c r="M55" s="47"/>
      <c r="N55" s="47"/>
      <c r="O55" s="28" t="s">
        <v>671</v>
      </c>
      <c r="P55" s="5"/>
      <c r="R55" s="10" t="str">
        <f t="shared" si="3"/>
        <v>No Info</v>
      </c>
      <c r="S55" s="10" t="str">
        <f t="shared" si="2"/>
        <v>No Address</v>
      </c>
      <c r="T55" s="10" t="str">
        <f t="shared" si="4"/>
        <v>No email</v>
      </c>
      <c r="W55" s="3" t="s">
        <v>687</v>
      </c>
      <c r="X55" s="10" t="str">
        <f t="shared" si="6"/>
        <v/>
      </c>
    </row>
    <row r="56" spans="1:24" x14ac:dyDescent="0.35">
      <c r="A56" s="3" t="s">
        <v>149</v>
      </c>
      <c r="C56" s="3" t="s">
        <v>150</v>
      </c>
      <c r="D56" s="3" t="str">
        <f t="shared" si="5"/>
        <v>Hise</v>
      </c>
      <c r="E56" s="40"/>
      <c r="I56"/>
      <c r="J56"/>
      <c r="K56"/>
      <c r="L56" s="47"/>
      <c r="M56" s="47"/>
      <c r="N56" s="47"/>
      <c r="O56" s="28" t="s">
        <v>671</v>
      </c>
      <c r="P56" s="5"/>
      <c r="R56" s="10" t="str">
        <f t="shared" si="3"/>
        <v>No Info</v>
      </c>
      <c r="S56" s="10" t="str">
        <f t="shared" si="2"/>
        <v>No Address</v>
      </c>
      <c r="T56" s="10" t="str">
        <f t="shared" si="4"/>
        <v>No email</v>
      </c>
      <c r="X56" s="10" t="str">
        <f t="shared" si="6"/>
        <v/>
      </c>
    </row>
    <row r="57" spans="1:24" x14ac:dyDescent="0.35">
      <c r="A57" s="3" t="s">
        <v>151</v>
      </c>
      <c r="C57" s="3" t="s">
        <v>152</v>
      </c>
      <c r="D57" s="3" t="str">
        <f t="shared" si="5"/>
        <v>Hobbs</v>
      </c>
      <c r="E57" s="40" t="s">
        <v>409</v>
      </c>
      <c r="F57" s="10" t="s">
        <v>615</v>
      </c>
      <c r="H57" s="3" t="s">
        <v>431</v>
      </c>
      <c r="I57" t="s">
        <v>482</v>
      </c>
      <c r="J57"/>
      <c r="K57" t="s">
        <v>483</v>
      </c>
      <c r="L57" s="47" t="s">
        <v>484</v>
      </c>
      <c r="M57" s="47">
        <v>2327</v>
      </c>
      <c r="N57" s="47" t="s">
        <v>442</v>
      </c>
      <c r="O57" s="13">
        <v>44267</v>
      </c>
      <c r="P57" s="5" t="s">
        <v>616</v>
      </c>
      <c r="R57" s="10" t="str">
        <f t="shared" si="3"/>
        <v/>
      </c>
      <c r="S57" s="10" t="str">
        <f t="shared" si="2"/>
        <v/>
      </c>
      <c r="T57" s="10" t="str">
        <f t="shared" si="4"/>
        <v/>
      </c>
      <c r="U57" s="10" t="s">
        <v>579</v>
      </c>
      <c r="X57" s="10" t="str">
        <f t="shared" si="6"/>
        <v/>
      </c>
    </row>
    <row r="58" spans="1:24" x14ac:dyDescent="0.35">
      <c r="A58" s="3" t="s">
        <v>35</v>
      </c>
      <c r="B58" s="3" t="s">
        <v>153</v>
      </c>
      <c r="C58" s="3" t="s">
        <v>154</v>
      </c>
      <c r="D58" s="3" t="str">
        <f t="shared" si="5"/>
        <v>Branch</v>
      </c>
      <c r="E58" s="40" t="s">
        <v>155</v>
      </c>
      <c r="F58" s="10" t="s">
        <v>156</v>
      </c>
      <c r="H58" s="3" t="s">
        <v>157</v>
      </c>
      <c r="I58" t="s">
        <v>454</v>
      </c>
      <c r="J58"/>
      <c r="K58"/>
      <c r="L58" s="47"/>
      <c r="M58" s="47"/>
      <c r="N58" s="47"/>
      <c r="O58" s="13">
        <v>43165</v>
      </c>
      <c r="P58" s="5"/>
      <c r="R58" s="10" t="str">
        <f t="shared" si="3"/>
        <v/>
      </c>
      <c r="S58" s="10" t="str">
        <f t="shared" si="2"/>
        <v/>
      </c>
      <c r="T58" s="10" t="str">
        <f t="shared" si="4"/>
        <v/>
      </c>
      <c r="X58" s="10" t="str">
        <f t="shared" si="6"/>
        <v/>
      </c>
    </row>
    <row r="59" spans="1:24" x14ac:dyDescent="0.35">
      <c r="A59" s="3" t="s">
        <v>158</v>
      </c>
      <c r="B59" s="3" t="s">
        <v>159</v>
      </c>
      <c r="C59" s="3" t="s">
        <v>160</v>
      </c>
      <c r="D59" s="3" t="str">
        <f t="shared" si="5"/>
        <v>Bailey</v>
      </c>
      <c r="E59" s="40"/>
      <c r="I59"/>
      <c r="J59"/>
      <c r="K59"/>
      <c r="L59" s="47"/>
      <c r="M59" s="47"/>
      <c r="N59" s="47"/>
      <c r="O59" s="13">
        <v>43845</v>
      </c>
      <c r="P59" s="5"/>
      <c r="R59" s="10" t="str">
        <f t="shared" si="3"/>
        <v>No Info</v>
      </c>
      <c r="S59" s="10" t="str">
        <f t="shared" si="2"/>
        <v>No Address</v>
      </c>
      <c r="T59" s="10" t="str">
        <f t="shared" si="4"/>
        <v>No email</v>
      </c>
      <c r="W59" s="3" t="s">
        <v>688</v>
      </c>
      <c r="X59" s="10" t="str">
        <f t="shared" si="6"/>
        <v/>
      </c>
    </row>
    <row r="60" spans="1:24" x14ac:dyDescent="0.35">
      <c r="A60" s="3" t="s">
        <v>161</v>
      </c>
      <c r="B60" s="3" t="s">
        <v>162</v>
      </c>
      <c r="C60" s="3" t="s">
        <v>163</v>
      </c>
      <c r="D60" s="3" t="str">
        <f t="shared" si="5"/>
        <v>Fulmer</v>
      </c>
      <c r="E60" s="40" t="s">
        <v>602</v>
      </c>
      <c r="F60" s="10" t="s">
        <v>666</v>
      </c>
      <c r="H60" s="3" t="s">
        <v>613</v>
      </c>
      <c r="I60" t="s">
        <v>614</v>
      </c>
      <c r="J60"/>
      <c r="K60" t="s">
        <v>444</v>
      </c>
      <c r="L60" s="47" t="s">
        <v>445</v>
      </c>
      <c r="M60" s="47">
        <v>74361</v>
      </c>
      <c r="N60" s="47"/>
      <c r="O60" s="13">
        <v>44269</v>
      </c>
      <c r="P60" s="5" t="s">
        <v>667</v>
      </c>
      <c r="R60" s="10" t="str">
        <f t="shared" si="3"/>
        <v/>
      </c>
      <c r="S60" s="10" t="str">
        <f t="shared" si="2"/>
        <v/>
      </c>
      <c r="T60" s="10" t="str">
        <f t="shared" si="4"/>
        <v/>
      </c>
      <c r="U60" s="10" t="s">
        <v>579</v>
      </c>
      <c r="X60" s="10" t="str">
        <f t="shared" si="6"/>
        <v/>
      </c>
    </row>
    <row r="61" spans="1:24" x14ac:dyDescent="0.35">
      <c r="A61" s="3" t="s">
        <v>129</v>
      </c>
      <c r="B61" s="3" t="s">
        <v>168</v>
      </c>
      <c r="C61" s="3" t="s">
        <v>164</v>
      </c>
      <c r="D61" s="3" t="str">
        <f t="shared" si="5"/>
        <v>Grade</v>
      </c>
      <c r="E61" s="40" t="s">
        <v>748</v>
      </c>
      <c r="F61" s="10" t="s">
        <v>166</v>
      </c>
      <c r="H61" s="3" t="s">
        <v>167</v>
      </c>
      <c r="I61" t="s">
        <v>474</v>
      </c>
      <c r="J61"/>
      <c r="K61" t="s">
        <v>475</v>
      </c>
      <c r="L61" s="47" t="s">
        <v>445</v>
      </c>
      <c r="M61" s="47">
        <v>74102</v>
      </c>
      <c r="N61" s="47" t="s">
        <v>442</v>
      </c>
      <c r="O61" s="13">
        <v>44264</v>
      </c>
      <c r="P61" s="5" t="s">
        <v>680</v>
      </c>
      <c r="R61" s="10" t="str">
        <f t="shared" si="3"/>
        <v/>
      </c>
      <c r="S61" s="10" t="str">
        <f t="shared" si="2"/>
        <v/>
      </c>
      <c r="T61" s="10" t="str">
        <f t="shared" si="4"/>
        <v/>
      </c>
      <c r="U61" s="10" t="s">
        <v>579</v>
      </c>
      <c r="X61" s="10" t="str">
        <f t="shared" si="6"/>
        <v/>
      </c>
    </row>
    <row r="62" spans="1:24" x14ac:dyDescent="0.35">
      <c r="A62" s="3" t="s">
        <v>672</v>
      </c>
      <c r="C62" s="3" t="s">
        <v>164</v>
      </c>
      <c r="D62" s="3" t="str">
        <f t="shared" si="5"/>
        <v>Jennings</v>
      </c>
      <c r="E62" s="40" t="s">
        <v>165</v>
      </c>
      <c r="F62" s="10" t="s">
        <v>166</v>
      </c>
      <c r="G62" s="10" t="s">
        <v>674</v>
      </c>
      <c r="H62" s="3" t="s">
        <v>167</v>
      </c>
      <c r="I62" t="s">
        <v>474</v>
      </c>
      <c r="J62"/>
      <c r="K62" t="s">
        <v>475</v>
      </c>
      <c r="L62" s="47" t="s">
        <v>445</v>
      </c>
      <c r="M62" s="47">
        <v>74102</v>
      </c>
      <c r="N62" s="47" t="s">
        <v>442</v>
      </c>
      <c r="O62" s="13">
        <v>44270</v>
      </c>
      <c r="P62" s="5" t="s">
        <v>673</v>
      </c>
      <c r="R62" s="10" t="str">
        <f t="shared" si="3"/>
        <v/>
      </c>
      <c r="S62" s="10" t="str">
        <f t="shared" si="2"/>
        <v/>
      </c>
      <c r="T62" s="10" t="str">
        <f t="shared" si="4"/>
        <v/>
      </c>
      <c r="X62" s="10" t="str">
        <f t="shared" si="6"/>
        <v/>
      </c>
    </row>
    <row r="63" spans="1:24" x14ac:dyDescent="0.35">
      <c r="A63" s="3" t="s">
        <v>171</v>
      </c>
      <c r="C63" s="3" t="s">
        <v>170</v>
      </c>
      <c r="D63" s="3" t="str">
        <f t="shared" si="5"/>
        <v>Johnson</v>
      </c>
      <c r="E63" s="40" t="s">
        <v>172</v>
      </c>
      <c r="I63"/>
      <c r="J63"/>
      <c r="K63"/>
      <c r="L63" s="47"/>
      <c r="M63" s="47"/>
      <c r="N63" s="47"/>
      <c r="O63" s="28" t="s">
        <v>671</v>
      </c>
      <c r="P63" s="5"/>
      <c r="R63" s="10" t="str">
        <f t="shared" si="3"/>
        <v/>
      </c>
      <c r="S63" s="10" t="str">
        <f t="shared" si="2"/>
        <v>No Address</v>
      </c>
      <c r="T63" s="10" t="str">
        <f t="shared" si="4"/>
        <v/>
      </c>
      <c r="X63" s="10" t="str">
        <f t="shared" si="6"/>
        <v/>
      </c>
    </row>
    <row r="64" spans="1:24" x14ac:dyDescent="0.35">
      <c r="A64" s="3" t="s">
        <v>581</v>
      </c>
      <c r="B64" s="3" t="s">
        <v>169</v>
      </c>
      <c r="C64" s="3" t="s">
        <v>170</v>
      </c>
      <c r="D64" s="3" t="str">
        <f t="shared" si="5"/>
        <v>Scott</v>
      </c>
      <c r="E64" s="40"/>
      <c r="I64"/>
      <c r="J64"/>
      <c r="K64"/>
      <c r="L64" s="47"/>
      <c r="M64" s="47"/>
      <c r="N64" s="47"/>
      <c r="O64" s="13">
        <v>44262</v>
      </c>
      <c r="P64" s="5" t="s">
        <v>582</v>
      </c>
      <c r="R64" s="10" t="str">
        <f t="shared" si="3"/>
        <v>No Info</v>
      </c>
      <c r="S64" s="10" t="str">
        <f t="shared" si="2"/>
        <v>No Address</v>
      </c>
      <c r="T64" s="10" t="str">
        <f t="shared" si="4"/>
        <v>No email</v>
      </c>
      <c r="W64" s="3" t="s">
        <v>687</v>
      </c>
      <c r="X64" s="10" t="str">
        <f t="shared" si="6"/>
        <v/>
      </c>
    </row>
    <row r="65" spans="1:24" x14ac:dyDescent="0.35">
      <c r="A65" s="3" t="s">
        <v>60</v>
      </c>
      <c r="B65" s="3" t="s">
        <v>173</v>
      </c>
      <c r="C65" s="3" t="s">
        <v>174</v>
      </c>
      <c r="D65" s="3" t="str">
        <f t="shared" si="5"/>
        <v>Livingston</v>
      </c>
      <c r="E65" s="40"/>
      <c r="H65" s="3" t="s">
        <v>175</v>
      </c>
      <c r="I65" t="s">
        <v>491</v>
      </c>
      <c r="J65"/>
      <c r="K65" t="s">
        <v>492</v>
      </c>
      <c r="L65" s="47" t="s">
        <v>445</v>
      </c>
      <c r="M65" s="47">
        <v>74337</v>
      </c>
      <c r="N65" s="47" t="s">
        <v>442</v>
      </c>
      <c r="O65" s="28">
        <v>44628</v>
      </c>
      <c r="P65" s="5" t="s">
        <v>820</v>
      </c>
      <c r="Q65" s="10" t="s">
        <v>7</v>
      </c>
      <c r="R65" s="10" t="str">
        <f t="shared" si="3"/>
        <v>-----</v>
      </c>
      <c r="S65" s="10" t="str">
        <f t="shared" si="2"/>
        <v>-----</v>
      </c>
      <c r="T65" s="10" t="str">
        <f t="shared" si="4"/>
        <v>-----</v>
      </c>
      <c r="X65" s="10" t="str">
        <f t="shared" si="6"/>
        <v/>
      </c>
    </row>
    <row r="66" spans="1:24" x14ac:dyDescent="0.35">
      <c r="A66" s="3" t="s">
        <v>176</v>
      </c>
      <c r="C66" s="3" t="s">
        <v>177</v>
      </c>
      <c r="D66" s="3" t="str">
        <f t="shared" si="5"/>
        <v>Kingfisher</v>
      </c>
      <c r="E66" s="40" t="s">
        <v>178</v>
      </c>
      <c r="I66"/>
      <c r="J66"/>
      <c r="K66"/>
      <c r="L66" s="47"/>
      <c r="M66" s="47"/>
      <c r="N66" s="47"/>
      <c r="O66" s="28">
        <v>44348</v>
      </c>
      <c r="P66" s="5" t="s">
        <v>772</v>
      </c>
      <c r="R66" s="10" t="str">
        <f t="shared" si="3"/>
        <v/>
      </c>
      <c r="S66" s="10" t="str">
        <f t="shared" si="2"/>
        <v>No Address</v>
      </c>
      <c r="T66" s="10" t="str">
        <f t="shared" si="4"/>
        <v/>
      </c>
      <c r="X66" s="10" t="str">
        <f t="shared" si="6"/>
        <v/>
      </c>
    </row>
    <row r="67" spans="1:24" x14ac:dyDescent="0.35">
      <c r="A67" s="3" t="s">
        <v>179</v>
      </c>
      <c r="C67" s="3" t="s">
        <v>180</v>
      </c>
      <c r="D67" s="3" t="str">
        <f t="shared" si="5"/>
        <v>Kinion</v>
      </c>
      <c r="E67" s="40"/>
      <c r="I67"/>
      <c r="J67"/>
      <c r="K67"/>
      <c r="L67" s="47"/>
      <c r="M67" s="47"/>
      <c r="N67" s="47"/>
      <c r="O67" s="28" t="s">
        <v>671</v>
      </c>
      <c r="P67" s="5"/>
      <c r="Q67" s="10" t="s">
        <v>7</v>
      </c>
      <c r="R67" s="10" t="str">
        <f t="shared" si="3"/>
        <v>-----</v>
      </c>
      <c r="S67" s="10" t="str">
        <f t="shared" si="2"/>
        <v>-----</v>
      </c>
      <c r="T67" s="10" t="str">
        <f t="shared" si="4"/>
        <v>-----</v>
      </c>
      <c r="X67" s="10" t="str">
        <f t="shared" si="6"/>
        <v/>
      </c>
    </row>
    <row r="68" spans="1:24" x14ac:dyDescent="0.35">
      <c r="A68" s="3" t="s">
        <v>79</v>
      </c>
      <c r="B68" s="3" t="s">
        <v>181</v>
      </c>
      <c r="C68" s="3" t="s">
        <v>182</v>
      </c>
      <c r="D68" s="3" t="str">
        <f t="shared" si="5"/>
        <v>Black</v>
      </c>
      <c r="E68" s="40" t="s">
        <v>698</v>
      </c>
      <c r="F68" s="10" t="s">
        <v>701</v>
      </c>
      <c r="H68" s="3" t="s">
        <v>700</v>
      </c>
      <c r="I68" t="s">
        <v>451</v>
      </c>
      <c r="J68" t="s">
        <v>699</v>
      </c>
      <c r="K68" t="s">
        <v>444</v>
      </c>
      <c r="L68" s="47" t="s">
        <v>445</v>
      </c>
      <c r="M68" s="47">
        <v>74361</v>
      </c>
      <c r="N68" s="47" t="s">
        <v>442</v>
      </c>
      <c r="O68" s="13">
        <v>44273</v>
      </c>
      <c r="P68" s="5" t="s">
        <v>621</v>
      </c>
      <c r="R68" s="10" t="str">
        <f t="shared" si="3"/>
        <v/>
      </c>
      <c r="S68" s="10" t="str">
        <f t="shared" si="2"/>
        <v/>
      </c>
      <c r="T68" s="10" t="str">
        <f t="shared" si="4"/>
        <v/>
      </c>
      <c r="U68" s="10" t="s">
        <v>579</v>
      </c>
      <c r="X68" s="10" t="str">
        <f t="shared" si="6"/>
        <v/>
      </c>
    </row>
    <row r="69" spans="1:24" x14ac:dyDescent="0.35">
      <c r="A69" s="3" t="s">
        <v>183</v>
      </c>
      <c r="B69" s="3" t="s">
        <v>184</v>
      </c>
      <c r="C69" s="3" t="s">
        <v>185</v>
      </c>
      <c r="D69" s="3" t="str">
        <f t="shared" ref="D69:D99" si="7">IF(B69&lt;&gt;"",B69,C69)</f>
        <v>Thomason</v>
      </c>
      <c r="E69" s="40"/>
      <c r="I69"/>
      <c r="J69"/>
      <c r="K69"/>
      <c r="L69" s="47"/>
      <c r="M69" s="47"/>
      <c r="N69" s="47"/>
      <c r="O69" s="28" t="s">
        <v>671</v>
      </c>
      <c r="P69" s="5"/>
      <c r="Q69" s="10" t="s">
        <v>7</v>
      </c>
      <c r="R69" s="10" t="str">
        <f t="shared" si="3"/>
        <v>-----</v>
      </c>
      <c r="S69" s="10" t="str">
        <f t="shared" si="2"/>
        <v>-----</v>
      </c>
      <c r="T69" s="10" t="str">
        <f t="shared" si="4"/>
        <v>-----</v>
      </c>
      <c r="X69" s="10" t="str">
        <f t="shared" si="6"/>
        <v/>
      </c>
    </row>
    <row r="70" spans="1:24" x14ac:dyDescent="0.35">
      <c r="A70" s="3" t="s">
        <v>186</v>
      </c>
      <c r="C70" s="3" t="s">
        <v>187</v>
      </c>
      <c r="D70" s="3" t="str">
        <f t="shared" si="7"/>
        <v>Lantz</v>
      </c>
      <c r="E70" s="40"/>
      <c r="H70" s="3" t="s">
        <v>188</v>
      </c>
      <c r="I70" t="s">
        <v>489</v>
      </c>
      <c r="J70"/>
      <c r="K70" t="s">
        <v>444</v>
      </c>
      <c r="L70" s="47" t="s">
        <v>445</v>
      </c>
      <c r="M70" s="47">
        <v>74361</v>
      </c>
      <c r="N70" s="47" t="s">
        <v>442</v>
      </c>
      <c r="O70" s="28" t="s">
        <v>671</v>
      </c>
      <c r="P70" s="5"/>
      <c r="R70" s="10" t="str">
        <f t="shared" si="3"/>
        <v/>
      </c>
      <c r="S70" s="10" t="str">
        <f t="shared" si="2"/>
        <v/>
      </c>
      <c r="T70" s="10" t="str">
        <f t="shared" si="4"/>
        <v>No email</v>
      </c>
      <c r="W70" s="3" t="s">
        <v>720</v>
      </c>
      <c r="X70" s="10" t="str">
        <f t="shared" ref="X70:X101" si="8">IF(Q70&lt;&gt;"Deceased",IF(COUNTA(E70)=0,IF(COUNTA(H70)&lt;&gt;0,"AddressNoemail",""),""),"")</f>
        <v>AddressNoemail</v>
      </c>
    </row>
    <row r="71" spans="1:24" x14ac:dyDescent="0.35">
      <c r="A71" s="3" t="s">
        <v>191</v>
      </c>
      <c r="C71" s="3" t="s">
        <v>192</v>
      </c>
      <c r="D71" s="3" t="str">
        <f t="shared" si="7"/>
        <v>Lindsey</v>
      </c>
      <c r="E71" s="40" t="s">
        <v>193</v>
      </c>
      <c r="F71" s="10" t="s">
        <v>662</v>
      </c>
      <c r="H71" s="3" t="s">
        <v>663</v>
      </c>
      <c r="I71" t="s">
        <v>664</v>
      </c>
      <c r="J71"/>
      <c r="K71" t="s">
        <v>490</v>
      </c>
      <c r="L71" s="47" t="s">
        <v>445</v>
      </c>
      <c r="M71" s="47">
        <v>73072</v>
      </c>
      <c r="N71" s="47" t="s">
        <v>442</v>
      </c>
      <c r="O71" s="13">
        <v>44269</v>
      </c>
      <c r="P71" s="5" t="s">
        <v>665</v>
      </c>
      <c r="R71" s="10" t="str">
        <f t="shared" si="3"/>
        <v/>
      </c>
      <c r="S71" s="10" t="str">
        <f t="shared" ref="S71:S134" si="9">IF(Q71="Deceased","-----",IF(COUNTA(H71)&gt;0,"","No Address"))</f>
        <v/>
      </c>
      <c r="T71" s="10" t="str">
        <f t="shared" si="4"/>
        <v/>
      </c>
      <c r="U71" s="10" t="s">
        <v>579</v>
      </c>
      <c r="X71" s="10" t="str">
        <f t="shared" si="8"/>
        <v/>
      </c>
    </row>
    <row r="72" spans="1:24" x14ac:dyDescent="0.35">
      <c r="A72" s="3" t="s">
        <v>194</v>
      </c>
      <c r="C72" s="3" t="s">
        <v>195</v>
      </c>
      <c r="D72" s="3" t="str">
        <f t="shared" si="7"/>
        <v>Livengood</v>
      </c>
      <c r="E72" s="40" t="s">
        <v>196</v>
      </c>
      <c r="F72" s="10" t="s">
        <v>434</v>
      </c>
      <c r="H72" s="3" t="s">
        <v>617</v>
      </c>
      <c r="I72" t="s">
        <v>618</v>
      </c>
      <c r="J72"/>
      <c r="K72" t="s">
        <v>444</v>
      </c>
      <c r="L72" s="47" t="s">
        <v>445</v>
      </c>
      <c r="M72" s="47">
        <v>74361</v>
      </c>
      <c r="N72" s="47" t="s">
        <v>442</v>
      </c>
      <c r="O72" s="13">
        <v>43845</v>
      </c>
      <c r="P72" s="5"/>
      <c r="R72" s="10" t="str">
        <f t="shared" ref="R72:R135" si="10">IF(Q72="Deceased","-----",IF(COUNTA(E72:H72)&gt;0,"","No Info"))</f>
        <v/>
      </c>
      <c r="S72" s="10" t="str">
        <f t="shared" si="9"/>
        <v/>
      </c>
      <c r="T72" s="10" t="str">
        <f t="shared" ref="T72:T135" si="11">IF(Q72="Deceased","-----",IF(E72="","No email",""))</f>
        <v/>
      </c>
      <c r="U72" s="10" t="s">
        <v>579</v>
      </c>
      <c r="X72" s="10" t="str">
        <f t="shared" si="8"/>
        <v/>
      </c>
    </row>
    <row r="73" spans="1:24" x14ac:dyDescent="0.35">
      <c r="A73" s="3" t="s">
        <v>197</v>
      </c>
      <c r="C73" s="3" t="s">
        <v>198</v>
      </c>
      <c r="D73" s="3" t="str">
        <f t="shared" si="7"/>
        <v>Long</v>
      </c>
      <c r="E73" s="40"/>
      <c r="I73"/>
      <c r="J73"/>
      <c r="K73"/>
      <c r="L73" s="47"/>
      <c r="M73" s="47"/>
      <c r="N73" s="47"/>
      <c r="O73" s="28" t="s">
        <v>671</v>
      </c>
      <c r="P73" s="5"/>
      <c r="Q73" s="10" t="s">
        <v>7</v>
      </c>
      <c r="R73" s="10" t="str">
        <f t="shared" si="10"/>
        <v>-----</v>
      </c>
      <c r="S73" s="10" t="str">
        <f t="shared" si="9"/>
        <v>-----</v>
      </c>
      <c r="T73" s="10" t="str">
        <f t="shared" si="11"/>
        <v>-----</v>
      </c>
      <c r="X73" s="10" t="str">
        <f t="shared" si="8"/>
        <v/>
      </c>
    </row>
    <row r="74" spans="1:24" x14ac:dyDescent="0.35">
      <c r="A74" s="3" t="s">
        <v>199</v>
      </c>
      <c r="C74" s="3" t="s">
        <v>198</v>
      </c>
      <c r="D74" s="3" t="str">
        <f t="shared" si="7"/>
        <v>Long</v>
      </c>
      <c r="E74" s="40" t="s">
        <v>426</v>
      </c>
      <c r="H74" s="3" t="s">
        <v>200</v>
      </c>
      <c r="I74" t="s">
        <v>493</v>
      </c>
      <c r="J74"/>
      <c r="K74" t="s">
        <v>494</v>
      </c>
      <c r="L74" s="47" t="s">
        <v>445</v>
      </c>
      <c r="M74" s="47">
        <v>74017</v>
      </c>
      <c r="N74" s="47" t="s">
        <v>442</v>
      </c>
      <c r="O74" s="13">
        <v>43845</v>
      </c>
      <c r="P74" s="5"/>
      <c r="R74" s="10" t="str">
        <f t="shared" si="10"/>
        <v/>
      </c>
      <c r="S74" s="10" t="str">
        <f t="shared" si="9"/>
        <v/>
      </c>
      <c r="T74" s="10" t="str">
        <f t="shared" si="11"/>
        <v/>
      </c>
      <c r="X74" s="10" t="str">
        <f t="shared" si="8"/>
        <v/>
      </c>
    </row>
    <row r="75" spans="1:24" x14ac:dyDescent="0.35">
      <c r="A75" s="3" t="s">
        <v>201</v>
      </c>
      <c r="C75" s="3" t="s">
        <v>202</v>
      </c>
      <c r="D75" s="3" t="str">
        <f t="shared" si="7"/>
        <v>Mallow</v>
      </c>
      <c r="E75" s="40" t="s">
        <v>553</v>
      </c>
      <c r="F75" s="10" t="s">
        <v>203</v>
      </c>
      <c r="H75" s="3" t="s">
        <v>204</v>
      </c>
      <c r="I75" t="s">
        <v>497</v>
      </c>
      <c r="J75"/>
      <c r="K75" t="s">
        <v>444</v>
      </c>
      <c r="L75" s="47" t="s">
        <v>445</v>
      </c>
      <c r="M75" s="47">
        <v>74361</v>
      </c>
      <c r="N75" s="47" t="s">
        <v>442</v>
      </c>
      <c r="O75" s="13">
        <v>44258</v>
      </c>
      <c r="P75" s="5" t="s">
        <v>603</v>
      </c>
      <c r="R75" s="10" t="str">
        <f t="shared" si="10"/>
        <v/>
      </c>
      <c r="S75" s="10" t="str">
        <f t="shared" si="9"/>
        <v/>
      </c>
      <c r="T75" s="10" t="str">
        <f t="shared" si="11"/>
        <v/>
      </c>
      <c r="U75" s="10" t="s">
        <v>579</v>
      </c>
      <c r="X75" s="10" t="str">
        <f t="shared" si="8"/>
        <v/>
      </c>
    </row>
    <row r="76" spans="1:24" x14ac:dyDescent="0.35">
      <c r="A76" s="3" t="s">
        <v>205</v>
      </c>
      <c r="B76" s="3" t="s">
        <v>141</v>
      </c>
      <c r="C76" s="3" t="s">
        <v>206</v>
      </c>
      <c r="D76" s="3" t="str">
        <f t="shared" si="7"/>
        <v>Stafford</v>
      </c>
      <c r="E76" s="40" t="s">
        <v>691</v>
      </c>
      <c r="H76" s="3" t="s">
        <v>692</v>
      </c>
      <c r="I76" t="s">
        <v>693</v>
      </c>
      <c r="J76"/>
      <c r="K76" t="s">
        <v>444</v>
      </c>
      <c r="L76" s="47" t="s">
        <v>445</v>
      </c>
      <c r="M76" s="47">
        <v>74361</v>
      </c>
      <c r="N76" s="47" t="s">
        <v>442</v>
      </c>
      <c r="O76" s="28">
        <v>44272</v>
      </c>
      <c r="P76" s="5" t="s">
        <v>600</v>
      </c>
      <c r="R76" s="10" t="str">
        <f t="shared" si="10"/>
        <v/>
      </c>
      <c r="S76" s="10" t="str">
        <f t="shared" si="9"/>
        <v/>
      </c>
      <c r="T76" s="10" t="str">
        <f t="shared" si="11"/>
        <v/>
      </c>
      <c r="U76" s="10" t="s">
        <v>579</v>
      </c>
      <c r="X76" s="10" t="str">
        <f t="shared" si="8"/>
        <v/>
      </c>
    </row>
    <row r="77" spans="1:24" x14ac:dyDescent="0.35">
      <c r="A77" s="3" t="s">
        <v>207</v>
      </c>
      <c r="B77" s="3" t="s">
        <v>208</v>
      </c>
      <c r="C77" s="3" t="s">
        <v>209</v>
      </c>
      <c r="D77" s="3" t="str">
        <f t="shared" si="7"/>
        <v>Duncan</v>
      </c>
      <c r="E77" s="40" t="s">
        <v>210</v>
      </c>
      <c r="F77" s="10" t="s">
        <v>211</v>
      </c>
      <c r="H77" s="3" t="s">
        <v>761</v>
      </c>
      <c r="I77" t="s">
        <v>762</v>
      </c>
      <c r="J77"/>
      <c r="K77" t="s">
        <v>469</v>
      </c>
      <c r="L77" s="47" t="s">
        <v>445</v>
      </c>
      <c r="M77" s="47">
        <v>74010</v>
      </c>
      <c r="N77" s="47" t="s">
        <v>442</v>
      </c>
      <c r="O77" s="28" t="s">
        <v>671</v>
      </c>
      <c r="P77" s="5"/>
      <c r="R77" s="10" t="str">
        <f t="shared" si="10"/>
        <v/>
      </c>
      <c r="S77" s="10" t="str">
        <f t="shared" si="9"/>
        <v/>
      </c>
      <c r="T77" s="10" t="str">
        <f t="shared" si="11"/>
        <v/>
      </c>
      <c r="X77" s="10" t="str">
        <f t="shared" si="8"/>
        <v/>
      </c>
    </row>
    <row r="78" spans="1:24" x14ac:dyDescent="0.35">
      <c r="A78" s="3" t="s">
        <v>212</v>
      </c>
      <c r="C78" s="3" t="s">
        <v>213</v>
      </c>
      <c r="D78" s="3" t="str">
        <f t="shared" si="7"/>
        <v>Mayne</v>
      </c>
      <c r="E78" s="40"/>
      <c r="H78" s="3" t="s">
        <v>214</v>
      </c>
      <c r="I78"/>
      <c r="J78"/>
      <c r="K78"/>
      <c r="L78" s="47"/>
      <c r="M78" s="47"/>
      <c r="N78" s="47"/>
      <c r="O78" s="13">
        <v>43845</v>
      </c>
      <c r="P78" s="5"/>
      <c r="Q78" s="10" t="s">
        <v>7</v>
      </c>
      <c r="R78" s="10" t="str">
        <f t="shared" si="10"/>
        <v>-----</v>
      </c>
      <c r="S78" s="10" t="str">
        <f t="shared" si="9"/>
        <v>-----</v>
      </c>
      <c r="T78" s="10" t="str">
        <f t="shared" si="11"/>
        <v>-----</v>
      </c>
      <c r="X78" s="10" t="str">
        <f t="shared" si="8"/>
        <v/>
      </c>
    </row>
    <row r="79" spans="1:24" x14ac:dyDescent="0.35">
      <c r="A79" s="3" t="s">
        <v>215</v>
      </c>
      <c r="B79" s="3" t="s">
        <v>216</v>
      </c>
      <c r="C79" s="3" t="s">
        <v>217</v>
      </c>
      <c r="D79" s="3" t="str">
        <f t="shared" si="7"/>
        <v>Saffell</v>
      </c>
      <c r="E79" s="40" t="s">
        <v>765</v>
      </c>
      <c r="F79" s="10" t="s">
        <v>766</v>
      </c>
      <c r="H79" s="3" t="s">
        <v>218</v>
      </c>
      <c r="I79" t="s">
        <v>520</v>
      </c>
      <c r="J79"/>
      <c r="K79" t="s">
        <v>444</v>
      </c>
      <c r="L79" s="47" t="s">
        <v>445</v>
      </c>
      <c r="M79" s="47">
        <v>74361</v>
      </c>
      <c r="N79" s="47" t="s">
        <v>442</v>
      </c>
      <c r="O79" s="28">
        <v>44314</v>
      </c>
      <c r="P79" s="5" t="s">
        <v>621</v>
      </c>
      <c r="R79" s="10" t="str">
        <f t="shared" si="10"/>
        <v/>
      </c>
      <c r="S79" s="10" t="str">
        <f t="shared" si="9"/>
        <v/>
      </c>
      <c r="T79" s="10" t="str">
        <f t="shared" si="11"/>
        <v/>
      </c>
      <c r="X79" s="10" t="str">
        <f t="shared" si="8"/>
        <v/>
      </c>
    </row>
    <row r="80" spans="1:24" x14ac:dyDescent="0.35">
      <c r="A80" s="3" t="s">
        <v>219</v>
      </c>
      <c r="C80" s="3" t="s">
        <v>220</v>
      </c>
      <c r="D80" s="3" t="str">
        <f t="shared" si="7"/>
        <v>McKenzie</v>
      </c>
      <c r="E80" s="40"/>
      <c r="I80"/>
      <c r="J80"/>
      <c r="K80"/>
      <c r="L80" s="47"/>
      <c r="M80" s="47"/>
      <c r="N80" s="47"/>
      <c r="O80" s="28" t="s">
        <v>671</v>
      </c>
      <c r="P80" s="5"/>
      <c r="Q80" s="10" t="s">
        <v>7</v>
      </c>
      <c r="R80" s="10" t="str">
        <f t="shared" si="10"/>
        <v>-----</v>
      </c>
      <c r="S80" s="10" t="str">
        <f t="shared" si="9"/>
        <v>-----</v>
      </c>
      <c r="T80" s="10" t="str">
        <f t="shared" si="11"/>
        <v>-----</v>
      </c>
      <c r="X80" s="10" t="str">
        <f t="shared" si="8"/>
        <v/>
      </c>
    </row>
    <row r="81" spans="1:24" x14ac:dyDescent="0.35">
      <c r="A81" s="3" t="s">
        <v>221</v>
      </c>
      <c r="B81" s="3" t="s">
        <v>222</v>
      </c>
      <c r="C81" s="3" t="s">
        <v>695</v>
      </c>
      <c r="D81" s="3" t="str">
        <f t="shared" si="7"/>
        <v>Houston</v>
      </c>
      <c r="E81" s="40" t="s">
        <v>706</v>
      </c>
      <c r="F81" s="10" t="s">
        <v>807</v>
      </c>
      <c r="H81" s="3" t="s">
        <v>707</v>
      </c>
      <c r="I81" t="s">
        <v>708</v>
      </c>
      <c r="J81"/>
      <c r="K81" t="s">
        <v>709</v>
      </c>
      <c r="L81" s="47" t="s">
        <v>445</v>
      </c>
      <c r="M81" s="47">
        <v>74331</v>
      </c>
      <c r="N81" s="47" t="s">
        <v>442</v>
      </c>
      <c r="O81" s="28">
        <v>44607</v>
      </c>
      <c r="P81" s="5" t="s">
        <v>808</v>
      </c>
      <c r="R81" s="10" t="str">
        <f t="shared" si="10"/>
        <v/>
      </c>
      <c r="S81" s="10" t="str">
        <f t="shared" si="9"/>
        <v/>
      </c>
      <c r="T81" s="10" t="str">
        <f t="shared" si="11"/>
        <v/>
      </c>
      <c r="U81" s="10" t="s">
        <v>579</v>
      </c>
      <c r="W81" s="3" t="s">
        <v>689</v>
      </c>
      <c r="X81" s="10" t="str">
        <f t="shared" si="8"/>
        <v/>
      </c>
    </row>
    <row r="82" spans="1:24" x14ac:dyDescent="0.35">
      <c r="A82" s="3" t="s">
        <v>223</v>
      </c>
      <c r="C82" s="3" t="s">
        <v>224</v>
      </c>
      <c r="D82" s="3" t="str">
        <f t="shared" si="7"/>
        <v>McKinzie</v>
      </c>
      <c r="E82" s="40" t="s">
        <v>594</v>
      </c>
      <c r="H82" s="3" t="s">
        <v>225</v>
      </c>
      <c r="I82" t="s">
        <v>500</v>
      </c>
      <c r="J82"/>
      <c r="K82" t="s">
        <v>444</v>
      </c>
      <c r="L82" s="47" t="s">
        <v>445</v>
      </c>
      <c r="M82" s="47">
        <v>74361</v>
      </c>
      <c r="N82" s="47" t="s">
        <v>442</v>
      </c>
      <c r="O82" s="13">
        <v>44264</v>
      </c>
      <c r="P82" s="5" t="s">
        <v>603</v>
      </c>
      <c r="R82" s="10" t="str">
        <f t="shared" si="10"/>
        <v/>
      </c>
      <c r="S82" s="10" t="str">
        <f t="shared" si="9"/>
        <v/>
      </c>
      <c r="T82" s="10" t="str">
        <f t="shared" si="11"/>
        <v/>
      </c>
      <c r="U82" s="10" t="s">
        <v>579</v>
      </c>
      <c r="X82" s="10" t="str">
        <f t="shared" si="8"/>
        <v/>
      </c>
    </row>
    <row r="83" spans="1:24" x14ac:dyDescent="0.35">
      <c r="A83" s="3" t="s">
        <v>228</v>
      </c>
      <c r="B83" s="3" t="s">
        <v>229</v>
      </c>
      <c r="C83" s="3" t="s">
        <v>227</v>
      </c>
      <c r="D83" s="3" t="str">
        <f t="shared" si="7"/>
        <v>Jackson</v>
      </c>
      <c r="E83" s="40" t="s">
        <v>697</v>
      </c>
      <c r="H83" s="3" t="s">
        <v>230</v>
      </c>
      <c r="I83" t="s">
        <v>487</v>
      </c>
      <c r="J83"/>
      <c r="K83" t="s">
        <v>444</v>
      </c>
      <c r="L83" s="47" t="s">
        <v>445</v>
      </c>
      <c r="M83" s="47">
        <v>74361</v>
      </c>
      <c r="N83" s="47" t="s">
        <v>442</v>
      </c>
      <c r="O83" s="28">
        <v>44273</v>
      </c>
      <c r="P83" s="5"/>
      <c r="R83" s="10" t="str">
        <f t="shared" si="10"/>
        <v/>
      </c>
      <c r="S83" s="10" t="str">
        <f t="shared" si="9"/>
        <v/>
      </c>
      <c r="T83" s="10" t="str">
        <f t="shared" si="11"/>
        <v/>
      </c>
      <c r="U83" s="10" t="s">
        <v>579</v>
      </c>
      <c r="W83" s="3" t="s">
        <v>689</v>
      </c>
      <c r="X83" s="10" t="str">
        <f t="shared" si="8"/>
        <v/>
      </c>
    </row>
    <row r="84" spans="1:24" x14ac:dyDescent="0.35">
      <c r="A84" s="3" t="s">
        <v>226</v>
      </c>
      <c r="C84" s="3" t="s">
        <v>227</v>
      </c>
      <c r="D84" s="3" t="str">
        <f t="shared" si="7"/>
        <v>Melton</v>
      </c>
      <c r="E84" s="41"/>
      <c r="I84"/>
      <c r="J84"/>
      <c r="K84"/>
      <c r="L84" s="47"/>
      <c r="M84" s="47"/>
      <c r="N84" s="47"/>
      <c r="O84" s="28" t="s">
        <v>671</v>
      </c>
      <c r="P84" s="5"/>
      <c r="Q84" s="10" t="s">
        <v>7</v>
      </c>
      <c r="R84" s="10" t="str">
        <f t="shared" si="10"/>
        <v>-----</v>
      </c>
      <c r="S84" s="10" t="str">
        <f t="shared" si="9"/>
        <v>-----</v>
      </c>
      <c r="T84" s="10" t="str">
        <f t="shared" si="11"/>
        <v>-----</v>
      </c>
      <c r="U84" s="10" t="s">
        <v>579</v>
      </c>
      <c r="X84" s="10" t="str">
        <f t="shared" si="8"/>
        <v/>
      </c>
    </row>
    <row r="85" spans="1:24" x14ac:dyDescent="0.35">
      <c r="A85" s="3" t="s">
        <v>231</v>
      </c>
      <c r="C85" s="3" t="s">
        <v>232</v>
      </c>
      <c r="D85" s="3" t="str">
        <f t="shared" si="7"/>
        <v>Miller</v>
      </c>
      <c r="E85" s="40"/>
      <c r="H85" s="3" t="s">
        <v>233</v>
      </c>
      <c r="I85" t="s">
        <v>501</v>
      </c>
      <c r="J85"/>
      <c r="K85" t="s">
        <v>444</v>
      </c>
      <c r="L85" s="47" t="s">
        <v>445</v>
      </c>
      <c r="M85" s="47">
        <v>74361</v>
      </c>
      <c r="N85" s="47" t="s">
        <v>442</v>
      </c>
      <c r="O85" s="28" t="s">
        <v>671</v>
      </c>
      <c r="P85" s="5" t="s">
        <v>820</v>
      </c>
      <c r="R85" s="10" t="str">
        <f t="shared" si="10"/>
        <v/>
      </c>
      <c r="S85" s="10" t="str">
        <f t="shared" si="9"/>
        <v/>
      </c>
      <c r="T85" s="10" t="str">
        <f t="shared" si="11"/>
        <v>No email</v>
      </c>
      <c r="X85" s="10" t="str">
        <f t="shared" si="8"/>
        <v>AddressNoemail</v>
      </c>
    </row>
    <row r="86" spans="1:24" x14ac:dyDescent="0.35">
      <c r="A86" s="3" t="s">
        <v>201</v>
      </c>
      <c r="C86" s="3" t="s">
        <v>234</v>
      </c>
      <c r="D86" s="3" t="str">
        <f t="shared" si="7"/>
        <v>Monett</v>
      </c>
      <c r="E86" s="40" t="s">
        <v>566</v>
      </c>
      <c r="F86" s="10" t="s">
        <v>235</v>
      </c>
      <c r="H86" s="3" t="s">
        <v>236</v>
      </c>
      <c r="I86" t="s">
        <v>502</v>
      </c>
      <c r="J86"/>
      <c r="K86" t="s">
        <v>444</v>
      </c>
      <c r="L86" s="47" t="s">
        <v>445</v>
      </c>
      <c r="M86" s="47">
        <v>74361</v>
      </c>
      <c r="N86" s="47" t="s">
        <v>442</v>
      </c>
      <c r="O86" s="13">
        <v>44262</v>
      </c>
      <c r="P86" s="5" t="s">
        <v>603</v>
      </c>
      <c r="R86" s="10" t="str">
        <f t="shared" si="10"/>
        <v/>
      </c>
      <c r="S86" s="10" t="str">
        <f t="shared" si="9"/>
        <v/>
      </c>
      <c r="T86" s="10" t="str">
        <f t="shared" si="11"/>
        <v/>
      </c>
      <c r="U86" s="10" t="s">
        <v>579</v>
      </c>
      <c r="X86" s="10" t="str">
        <f t="shared" si="8"/>
        <v/>
      </c>
    </row>
    <row r="87" spans="1:24" x14ac:dyDescent="0.35">
      <c r="A87" s="3" t="s">
        <v>571</v>
      </c>
      <c r="C87" s="3" t="s">
        <v>40</v>
      </c>
      <c r="D87" s="3" t="str">
        <f t="shared" si="7"/>
        <v>Montgomery</v>
      </c>
      <c r="E87" s="40"/>
      <c r="I87"/>
      <c r="J87"/>
      <c r="K87"/>
      <c r="L87" s="47"/>
      <c r="M87" s="47"/>
      <c r="N87" s="47"/>
      <c r="O87" s="13">
        <v>44262</v>
      </c>
      <c r="P87" s="5" t="s">
        <v>592</v>
      </c>
      <c r="Q87" s="10" t="s">
        <v>7</v>
      </c>
      <c r="R87" s="10" t="str">
        <f t="shared" si="10"/>
        <v>-----</v>
      </c>
      <c r="S87" s="10" t="str">
        <f t="shared" si="9"/>
        <v>-----</v>
      </c>
      <c r="T87" s="10" t="str">
        <f t="shared" si="11"/>
        <v>-----</v>
      </c>
      <c r="X87" s="10" t="str">
        <f t="shared" si="8"/>
        <v/>
      </c>
    </row>
    <row r="88" spans="1:24" x14ac:dyDescent="0.35">
      <c r="A88" s="3" t="s">
        <v>237</v>
      </c>
      <c r="C88" s="3" t="s">
        <v>238</v>
      </c>
      <c r="D88" s="3" t="str">
        <f t="shared" si="7"/>
        <v>Mossier</v>
      </c>
      <c r="E88" s="40" t="s">
        <v>239</v>
      </c>
      <c r="H88" s="3" t="s">
        <v>240</v>
      </c>
      <c r="I88" t="s">
        <v>503</v>
      </c>
      <c r="J88"/>
      <c r="K88" t="s">
        <v>504</v>
      </c>
      <c r="L88" s="47" t="s">
        <v>445</v>
      </c>
      <c r="M88" s="47">
        <v>74053</v>
      </c>
      <c r="N88" s="47" t="s">
        <v>442</v>
      </c>
      <c r="O88" s="28" t="s">
        <v>671</v>
      </c>
      <c r="P88" s="5"/>
      <c r="R88" s="10" t="str">
        <f t="shared" si="10"/>
        <v/>
      </c>
      <c r="S88" s="10" t="str">
        <f t="shared" si="9"/>
        <v/>
      </c>
      <c r="T88" s="10" t="str">
        <f t="shared" si="11"/>
        <v/>
      </c>
      <c r="X88" s="10" t="str">
        <f t="shared" si="8"/>
        <v/>
      </c>
    </row>
    <row r="89" spans="1:24" x14ac:dyDescent="0.35">
      <c r="A89" s="3" t="s">
        <v>107</v>
      </c>
      <c r="C89" s="3" t="s">
        <v>241</v>
      </c>
      <c r="D89" s="3" t="str">
        <f t="shared" si="7"/>
        <v>Murray</v>
      </c>
      <c r="E89" s="40" t="s">
        <v>242</v>
      </c>
      <c r="F89" s="10" t="s">
        <v>243</v>
      </c>
      <c r="H89" s="3" t="s">
        <v>244</v>
      </c>
      <c r="I89" t="s">
        <v>452</v>
      </c>
      <c r="J89"/>
      <c r="K89" t="s">
        <v>444</v>
      </c>
      <c r="L89" s="47" t="s">
        <v>445</v>
      </c>
      <c r="M89" s="47">
        <v>74361</v>
      </c>
      <c r="N89" s="47" t="s">
        <v>442</v>
      </c>
      <c r="O89" s="13">
        <v>42940</v>
      </c>
      <c r="P89" s="5"/>
      <c r="R89" s="10" t="str">
        <f t="shared" si="10"/>
        <v/>
      </c>
      <c r="S89" s="10" t="str">
        <f t="shared" si="9"/>
        <v/>
      </c>
      <c r="T89" s="10" t="str">
        <f t="shared" si="11"/>
        <v/>
      </c>
      <c r="X89" s="10" t="str">
        <f t="shared" si="8"/>
        <v/>
      </c>
    </row>
    <row r="90" spans="1:24" x14ac:dyDescent="0.35">
      <c r="A90" s="3" t="s">
        <v>245</v>
      </c>
      <c r="B90" s="3" t="s">
        <v>246</v>
      </c>
      <c r="C90" s="3" t="s">
        <v>241</v>
      </c>
      <c r="D90" s="3" t="str">
        <f t="shared" si="7"/>
        <v>Boyd</v>
      </c>
      <c r="E90" s="40" t="s">
        <v>242</v>
      </c>
      <c r="F90" s="10" t="s">
        <v>247</v>
      </c>
      <c r="H90" s="3" t="s">
        <v>244</v>
      </c>
      <c r="I90" t="s">
        <v>452</v>
      </c>
      <c r="J90"/>
      <c r="K90" t="s">
        <v>444</v>
      </c>
      <c r="L90" s="47" t="s">
        <v>445</v>
      </c>
      <c r="M90" s="47">
        <v>74361</v>
      </c>
      <c r="N90" s="47" t="s">
        <v>442</v>
      </c>
      <c r="O90" s="13">
        <v>42940</v>
      </c>
      <c r="P90" s="5"/>
      <c r="R90" s="10" t="str">
        <f t="shared" si="10"/>
        <v/>
      </c>
      <c r="S90" s="10" t="str">
        <f t="shared" si="9"/>
        <v/>
      </c>
      <c r="T90" s="10" t="str">
        <f t="shared" si="11"/>
        <v/>
      </c>
      <c r="U90" s="10" t="s">
        <v>579</v>
      </c>
      <c r="X90" s="10" t="str">
        <f t="shared" si="8"/>
        <v/>
      </c>
    </row>
    <row r="91" spans="1:24" x14ac:dyDescent="0.35">
      <c r="A91" s="3" t="s">
        <v>570</v>
      </c>
      <c r="B91" s="3" t="s">
        <v>80</v>
      </c>
      <c r="C91" s="3" t="s">
        <v>562</v>
      </c>
      <c r="D91" s="3" t="str">
        <f t="shared" si="7"/>
        <v>Davis</v>
      </c>
      <c r="E91" s="40" t="s">
        <v>675</v>
      </c>
      <c r="F91" s="10" t="s">
        <v>676</v>
      </c>
      <c r="H91" s="3" t="s">
        <v>677</v>
      </c>
      <c r="I91" t="s">
        <v>678</v>
      </c>
      <c r="J91" t="s">
        <v>679</v>
      </c>
      <c r="K91" t="s">
        <v>494</v>
      </c>
      <c r="L91" s="47" t="s">
        <v>445</v>
      </c>
      <c r="M91" s="47">
        <v>74019</v>
      </c>
      <c r="N91" s="47" t="s">
        <v>442</v>
      </c>
      <c r="O91" s="13">
        <v>44269</v>
      </c>
      <c r="P91" s="5" t="s">
        <v>585</v>
      </c>
      <c r="R91" s="10" t="str">
        <f t="shared" si="10"/>
        <v/>
      </c>
      <c r="S91" s="10" t="str">
        <f t="shared" si="9"/>
        <v/>
      </c>
      <c r="T91" s="10" t="str">
        <f t="shared" si="11"/>
        <v/>
      </c>
      <c r="X91" s="10" t="str">
        <f t="shared" si="8"/>
        <v/>
      </c>
    </row>
    <row r="92" spans="1:24" x14ac:dyDescent="0.35">
      <c r="A92" s="3" t="s">
        <v>248</v>
      </c>
      <c r="C92" s="3" t="s">
        <v>249</v>
      </c>
      <c r="D92" s="3" t="str">
        <f t="shared" si="7"/>
        <v>Nutter</v>
      </c>
      <c r="E92" s="40" t="s">
        <v>250</v>
      </c>
      <c r="F92" s="10" t="s">
        <v>251</v>
      </c>
      <c r="H92" s="3" t="s">
        <v>624</v>
      </c>
      <c r="I92" t="s">
        <v>625</v>
      </c>
      <c r="J92"/>
      <c r="K92" t="s">
        <v>444</v>
      </c>
      <c r="L92" s="47" t="s">
        <v>445</v>
      </c>
      <c r="M92" s="47">
        <v>74361</v>
      </c>
      <c r="N92" s="47" t="s">
        <v>442</v>
      </c>
      <c r="O92" s="13">
        <v>44267</v>
      </c>
      <c r="P92" s="5" t="s">
        <v>626</v>
      </c>
      <c r="R92" s="10" t="str">
        <f t="shared" si="10"/>
        <v/>
      </c>
      <c r="S92" s="10" t="str">
        <f t="shared" si="9"/>
        <v/>
      </c>
      <c r="T92" s="10" t="str">
        <f t="shared" si="11"/>
        <v/>
      </c>
      <c r="U92" s="10" t="s">
        <v>579</v>
      </c>
      <c r="X92" s="10" t="str">
        <f t="shared" si="8"/>
        <v/>
      </c>
    </row>
    <row r="93" spans="1:24" x14ac:dyDescent="0.35">
      <c r="A93" s="3" t="s">
        <v>254</v>
      </c>
      <c r="C93" s="3" t="s">
        <v>255</v>
      </c>
      <c r="D93" s="3" t="str">
        <f t="shared" si="7"/>
        <v>Pearson</v>
      </c>
      <c r="E93" s="40"/>
      <c r="H93" s="3" t="s">
        <v>256</v>
      </c>
      <c r="I93" t="s">
        <v>507</v>
      </c>
      <c r="J93"/>
      <c r="K93" t="s">
        <v>444</v>
      </c>
      <c r="L93" s="47" t="s">
        <v>445</v>
      </c>
      <c r="M93" s="47">
        <v>74361</v>
      </c>
      <c r="N93" s="47" t="s">
        <v>442</v>
      </c>
      <c r="O93" s="28" t="s">
        <v>671</v>
      </c>
      <c r="P93" s="5"/>
      <c r="R93" s="10" t="str">
        <f t="shared" si="10"/>
        <v/>
      </c>
      <c r="S93" s="10" t="str">
        <f t="shared" si="9"/>
        <v/>
      </c>
      <c r="T93" s="10" t="str">
        <f t="shared" si="11"/>
        <v>No email</v>
      </c>
      <c r="W93" s="3" t="s">
        <v>687</v>
      </c>
      <c r="X93" s="10" t="str">
        <f t="shared" si="8"/>
        <v>AddressNoemail</v>
      </c>
    </row>
    <row r="94" spans="1:24" x14ac:dyDescent="0.35">
      <c r="A94" s="3" t="s">
        <v>257</v>
      </c>
      <c r="C94" s="3" t="s">
        <v>258</v>
      </c>
      <c r="D94" s="3" t="str">
        <f t="shared" si="7"/>
        <v>Peters</v>
      </c>
      <c r="E94" s="40"/>
      <c r="H94" s="3" t="s">
        <v>259</v>
      </c>
      <c r="I94" t="s">
        <v>508</v>
      </c>
      <c r="J94"/>
      <c r="K94" t="s">
        <v>444</v>
      </c>
      <c r="L94" s="47" t="s">
        <v>445</v>
      </c>
      <c r="M94" s="47">
        <v>74361</v>
      </c>
      <c r="N94" s="47" t="s">
        <v>442</v>
      </c>
      <c r="O94" s="13">
        <v>44628</v>
      </c>
      <c r="P94" s="5" t="s">
        <v>820</v>
      </c>
      <c r="R94" s="10" t="str">
        <f t="shared" si="10"/>
        <v/>
      </c>
      <c r="S94" s="10" t="str">
        <f t="shared" si="9"/>
        <v/>
      </c>
      <c r="T94" s="10" t="str">
        <f t="shared" si="11"/>
        <v>No email</v>
      </c>
      <c r="X94" s="10" t="str">
        <f t="shared" si="8"/>
        <v>AddressNoemail</v>
      </c>
    </row>
    <row r="95" spans="1:24" x14ac:dyDescent="0.35">
      <c r="A95" s="3" t="s">
        <v>260</v>
      </c>
      <c r="C95" s="3" t="s">
        <v>258</v>
      </c>
      <c r="D95" s="3" t="str">
        <f t="shared" si="7"/>
        <v>Peters</v>
      </c>
      <c r="E95" s="40"/>
      <c r="H95" s="3" t="s">
        <v>261</v>
      </c>
      <c r="I95" t="s">
        <v>509</v>
      </c>
      <c r="J95"/>
      <c r="K95" t="s">
        <v>510</v>
      </c>
      <c r="L95" s="47" t="s">
        <v>441</v>
      </c>
      <c r="M95" s="47">
        <v>78201</v>
      </c>
      <c r="N95" s="47" t="s">
        <v>442</v>
      </c>
      <c r="O95" s="28" t="s">
        <v>671</v>
      </c>
      <c r="P95" s="5"/>
      <c r="R95" s="10" t="str">
        <f t="shared" si="10"/>
        <v/>
      </c>
      <c r="S95" s="10" t="str">
        <f t="shared" si="9"/>
        <v/>
      </c>
      <c r="T95" s="10" t="str">
        <f t="shared" si="11"/>
        <v>No email</v>
      </c>
      <c r="W95" s="3" t="s">
        <v>688</v>
      </c>
      <c r="X95" s="10" t="str">
        <f t="shared" si="8"/>
        <v>AddressNoemail</v>
      </c>
    </row>
    <row r="96" spans="1:24" x14ac:dyDescent="0.35">
      <c r="A96" s="3" t="s">
        <v>129</v>
      </c>
      <c r="B96" s="3" t="s">
        <v>262</v>
      </c>
      <c r="C96" s="3" t="s">
        <v>263</v>
      </c>
      <c r="D96" s="3" t="str">
        <f t="shared" si="7"/>
        <v>Brewster</v>
      </c>
      <c r="E96" s="40" t="s">
        <v>561</v>
      </c>
      <c r="H96" s="3" t="s">
        <v>264</v>
      </c>
      <c r="I96" t="s">
        <v>455</v>
      </c>
      <c r="J96"/>
      <c r="K96" t="s">
        <v>444</v>
      </c>
      <c r="L96" s="47" t="s">
        <v>445</v>
      </c>
      <c r="M96" s="47">
        <v>74361</v>
      </c>
      <c r="N96" s="47" t="s">
        <v>442</v>
      </c>
      <c r="O96" s="13">
        <v>44261</v>
      </c>
      <c r="P96" s="5" t="s">
        <v>603</v>
      </c>
      <c r="R96" s="10" t="str">
        <f t="shared" si="10"/>
        <v/>
      </c>
      <c r="S96" s="10" t="str">
        <f t="shared" si="9"/>
        <v/>
      </c>
      <c r="T96" s="10" t="str">
        <f t="shared" si="11"/>
        <v/>
      </c>
      <c r="X96" s="10" t="str">
        <f t="shared" si="8"/>
        <v/>
      </c>
    </row>
    <row r="97" spans="1:24" x14ac:dyDescent="0.35">
      <c r="A97" s="3" t="s">
        <v>144</v>
      </c>
      <c r="B97" s="3" t="s">
        <v>265</v>
      </c>
      <c r="C97" s="3" t="s">
        <v>266</v>
      </c>
      <c r="D97" s="3" t="str">
        <f t="shared" si="7"/>
        <v>Newell</v>
      </c>
      <c r="E97" s="40" t="s">
        <v>267</v>
      </c>
      <c r="F97" s="10" t="s">
        <v>623</v>
      </c>
      <c r="H97" s="3" t="s">
        <v>268</v>
      </c>
      <c r="I97" t="s">
        <v>505</v>
      </c>
      <c r="J97"/>
      <c r="K97" t="s">
        <v>506</v>
      </c>
      <c r="L97" s="47" t="s">
        <v>441</v>
      </c>
      <c r="M97" s="47">
        <v>75019</v>
      </c>
      <c r="N97" s="47" t="s">
        <v>442</v>
      </c>
      <c r="O97" s="13">
        <v>44267</v>
      </c>
      <c r="P97" s="5" t="s">
        <v>616</v>
      </c>
      <c r="R97" s="10" t="str">
        <f t="shared" si="10"/>
        <v/>
      </c>
      <c r="S97" s="10" t="str">
        <f t="shared" si="9"/>
        <v/>
      </c>
      <c r="T97" s="10" t="str">
        <f t="shared" si="11"/>
        <v/>
      </c>
      <c r="U97" s="10" t="s">
        <v>579</v>
      </c>
      <c r="X97" s="10" t="str">
        <f t="shared" si="8"/>
        <v/>
      </c>
    </row>
    <row r="98" spans="1:24" x14ac:dyDescent="0.35">
      <c r="A98" s="3" t="s">
        <v>269</v>
      </c>
      <c r="C98" s="3" t="s">
        <v>270</v>
      </c>
      <c r="D98" s="3" t="str">
        <f t="shared" si="7"/>
        <v>Potter</v>
      </c>
      <c r="E98" s="40"/>
      <c r="I98"/>
      <c r="J98"/>
      <c r="K98"/>
      <c r="L98" s="47"/>
      <c r="M98" s="47"/>
      <c r="N98" s="47"/>
      <c r="O98" s="28" t="s">
        <v>671</v>
      </c>
      <c r="P98" s="5"/>
      <c r="R98" s="10" t="str">
        <f t="shared" si="10"/>
        <v>No Info</v>
      </c>
      <c r="S98" s="10" t="str">
        <f t="shared" si="9"/>
        <v>No Address</v>
      </c>
      <c r="T98" s="10" t="str">
        <f t="shared" si="11"/>
        <v>No email</v>
      </c>
      <c r="W98" s="3" t="s">
        <v>688</v>
      </c>
      <c r="X98" s="10" t="str">
        <f t="shared" si="8"/>
        <v/>
      </c>
    </row>
    <row r="99" spans="1:24" x14ac:dyDescent="0.35">
      <c r="A99" s="3" t="s">
        <v>134</v>
      </c>
      <c r="C99" s="3" t="s">
        <v>271</v>
      </c>
      <c r="D99" s="3" t="str">
        <f t="shared" si="7"/>
        <v>Powell</v>
      </c>
      <c r="E99" s="40" t="s">
        <v>272</v>
      </c>
      <c r="F99" s="10" t="s">
        <v>273</v>
      </c>
      <c r="H99" s="3" t="s">
        <v>274</v>
      </c>
      <c r="I99" t="s">
        <v>511</v>
      </c>
      <c r="J99"/>
      <c r="K99" t="s">
        <v>512</v>
      </c>
      <c r="L99" s="47" t="s">
        <v>513</v>
      </c>
      <c r="M99" s="47">
        <v>29651</v>
      </c>
      <c r="N99" s="47" t="s">
        <v>442</v>
      </c>
      <c r="O99" s="13">
        <v>42940</v>
      </c>
      <c r="P99" s="5"/>
      <c r="R99" s="10" t="str">
        <f t="shared" si="10"/>
        <v/>
      </c>
      <c r="S99" s="10" t="str">
        <f t="shared" si="9"/>
        <v/>
      </c>
      <c r="T99" s="10" t="str">
        <f t="shared" si="11"/>
        <v/>
      </c>
      <c r="U99" s="10" t="s">
        <v>579</v>
      </c>
      <c r="X99" s="10" t="str">
        <f t="shared" si="8"/>
        <v/>
      </c>
    </row>
    <row r="100" spans="1:24" x14ac:dyDescent="0.35">
      <c r="A100" s="3" t="s">
        <v>280</v>
      </c>
      <c r="C100" s="3" t="s">
        <v>271</v>
      </c>
      <c r="D100" s="3" t="str">
        <f t="shared" ref="D100:D131" si="12">IF(B100&lt;&gt;"",B100,C100)</f>
        <v>Powell</v>
      </c>
      <c r="E100" s="40" t="s">
        <v>564</v>
      </c>
      <c r="F100" s="10" t="s">
        <v>565</v>
      </c>
      <c r="H100" s="3" t="s">
        <v>281</v>
      </c>
      <c r="I100" t="s">
        <v>514</v>
      </c>
      <c r="J100"/>
      <c r="K100" t="s">
        <v>444</v>
      </c>
      <c r="L100" s="47" t="s">
        <v>445</v>
      </c>
      <c r="M100" s="47">
        <v>74361</v>
      </c>
      <c r="N100" s="47" t="s">
        <v>442</v>
      </c>
      <c r="O100" s="13">
        <v>44262</v>
      </c>
      <c r="P100" s="5"/>
      <c r="R100" s="10" t="str">
        <f t="shared" si="10"/>
        <v/>
      </c>
      <c r="S100" s="10" t="str">
        <f t="shared" si="9"/>
        <v/>
      </c>
      <c r="T100" s="10" t="str">
        <f t="shared" si="11"/>
        <v/>
      </c>
      <c r="X100" s="10" t="str">
        <f t="shared" si="8"/>
        <v/>
      </c>
    </row>
    <row r="101" spans="1:24" x14ac:dyDescent="0.35">
      <c r="A101" s="3" t="s">
        <v>275</v>
      </c>
      <c r="C101" s="3" t="s">
        <v>271</v>
      </c>
      <c r="D101" s="3" t="str">
        <f t="shared" si="12"/>
        <v>Powell</v>
      </c>
      <c r="E101" s="40" t="s">
        <v>276</v>
      </c>
      <c r="F101" s="10" t="s">
        <v>277</v>
      </c>
      <c r="G101" s="10" t="s">
        <v>278</v>
      </c>
      <c r="H101" s="3" t="s">
        <v>279</v>
      </c>
      <c r="I101" t="s">
        <v>515</v>
      </c>
      <c r="J101"/>
      <c r="K101" t="s">
        <v>447</v>
      </c>
      <c r="L101" s="47" t="s">
        <v>445</v>
      </c>
      <c r="M101" s="47">
        <v>74012</v>
      </c>
      <c r="N101" s="47" t="s">
        <v>442</v>
      </c>
      <c r="O101" s="13">
        <v>42940</v>
      </c>
      <c r="P101" s="5"/>
      <c r="R101" s="10" t="str">
        <f t="shared" si="10"/>
        <v/>
      </c>
      <c r="S101" s="10" t="str">
        <f t="shared" si="9"/>
        <v/>
      </c>
      <c r="T101" s="10" t="str">
        <f t="shared" si="11"/>
        <v/>
      </c>
      <c r="U101" s="10" t="s">
        <v>579</v>
      </c>
      <c r="X101" s="10" t="str">
        <f t="shared" si="8"/>
        <v/>
      </c>
    </row>
    <row r="102" spans="1:24" x14ac:dyDescent="0.35">
      <c r="A102" s="3" t="s">
        <v>282</v>
      </c>
      <c r="C102" s="3" t="s">
        <v>283</v>
      </c>
      <c r="D102" s="3" t="str">
        <f t="shared" si="12"/>
        <v>Prater</v>
      </c>
      <c r="E102" s="40"/>
      <c r="I102"/>
      <c r="J102"/>
      <c r="K102"/>
      <c r="L102" s="47"/>
      <c r="M102" s="47"/>
      <c r="N102" s="47"/>
      <c r="O102" s="28" t="s">
        <v>671</v>
      </c>
      <c r="P102" s="5"/>
      <c r="Q102" s="10" t="s">
        <v>7</v>
      </c>
      <c r="R102" s="10" t="str">
        <f t="shared" si="10"/>
        <v>-----</v>
      </c>
      <c r="S102" s="10" t="str">
        <f t="shared" si="9"/>
        <v>-----</v>
      </c>
      <c r="T102" s="10" t="str">
        <f t="shared" si="11"/>
        <v>-----</v>
      </c>
      <c r="X102" s="10" t="str">
        <f t="shared" ref="X102:X133" si="13">IF(Q102&lt;&gt;"Deceased",IF(COUNTA(E102)=0,IF(COUNTA(H102)&lt;&gt;0,"AddressNoemail",""),""),"")</f>
        <v/>
      </c>
    </row>
    <row r="103" spans="1:24" x14ac:dyDescent="0.35">
      <c r="A103" s="3" t="s">
        <v>284</v>
      </c>
      <c r="C103" s="3" t="s">
        <v>285</v>
      </c>
      <c r="D103" s="3" t="str">
        <f t="shared" si="12"/>
        <v>Putman</v>
      </c>
      <c r="E103" s="40" t="s">
        <v>420</v>
      </c>
      <c r="F103" s="10" t="s">
        <v>627</v>
      </c>
      <c r="G103" s="10" t="s">
        <v>628</v>
      </c>
      <c r="H103" s="3" t="s">
        <v>432</v>
      </c>
      <c r="I103" t="s">
        <v>516</v>
      </c>
      <c r="J103"/>
      <c r="K103" t="s">
        <v>517</v>
      </c>
      <c r="L103" s="47" t="s">
        <v>518</v>
      </c>
      <c r="M103" s="47">
        <v>34748</v>
      </c>
      <c r="N103" s="47" t="s">
        <v>442</v>
      </c>
      <c r="O103" s="13">
        <v>44267</v>
      </c>
      <c r="P103" s="5" t="s">
        <v>629</v>
      </c>
      <c r="R103" s="10" t="str">
        <f t="shared" si="10"/>
        <v/>
      </c>
      <c r="S103" s="10" t="str">
        <f t="shared" si="9"/>
        <v/>
      </c>
      <c r="T103" s="10" t="str">
        <f t="shared" si="11"/>
        <v/>
      </c>
      <c r="U103" s="10" t="s">
        <v>579</v>
      </c>
      <c r="X103" s="10" t="str">
        <f t="shared" si="13"/>
        <v/>
      </c>
    </row>
    <row r="104" spans="1:24" x14ac:dyDescent="0.35">
      <c r="A104" s="3" t="s">
        <v>286</v>
      </c>
      <c r="B104" s="3" t="s">
        <v>287</v>
      </c>
      <c r="C104" s="3" t="s">
        <v>288</v>
      </c>
      <c r="D104" s="3" t="str">
        <f t="shared" si="12"/>
        <v>Williams</v>
      </c>
      <c r="E104" s="40" t="s">
        <v>289</v>
      </c>
      <c r="F104" s="10" t="s">
        <v>290</v>
      </c>
      <c r="H104" s="3" t="s">
        <v>291</v>
      </c>
      <c r="I104" t="s">
        <v>542</v>
      </c>
      <c r="J104"/>
      <c r="K104" t="s">
        <v>543</v>
      </c>
      <c r="L104" s="47" t="s">
        <v>544</v>
      </c>
      <c r="M104" s="47">
        <v>20155</v>
      </c>
      <c r="N104" s="47" t="s">
        <v>442</v>
      </c>
      <c r="O104" s="13">
        <v>42941</v>
      </c>
      <c r="P104" s="5"/>
      <c r="R104" s="10" t="str">
        <f t="shared" si="10"/>
        <v/>
      </c>
      <c r="S104" s="10" t="str">
        <f t="shared" si="9"/>
        <v/>
      </c>
      <c r="T104" s="10" t="str">
        <f t="shared" si="11"/>
        <v/>
      </c>
      <c r="U104" s="10" t="s">
        <v>579</v>
      </c>
      <c r="X104" s="10" t="str">
        <f t="shared" si="13"/>
        <v/>
      </c>
    </row>
    <row r="105" spans="1:24" x14ac:dyDescent="0.35">
      <c r="A105" s="3" t="s">
        <v>292</v>
      </c>
      <c r="B105" s="3" t="s">
        <v>293</v>
      </c>
      <c r="C105" s="3" t="s">
        <v>294</v>
      </c>
      <c r="D105" s="3" t="str">
        <f t="shared" si="12"/>
        <v>Loveless</v>
      </c>
      <c r="E105" s="40" t="s">
        <v>295</v>
      </c>
      <c r="F105" s="10" t="s">
        <v>429</v>
      </c>
      <c r="G105" s="10" t="s">
        <v>296</v>
      </c>
      <c r="H105" s="3" t="s">
        <v>297</v>
      </c>
      <c r="I105" t="s">
        <v>495</v>
      </c>
      <c r="J105"/>
      <c r="K105" t="s">
        <v>496</v>
      </c>
      <c r="L105" s="47" t="s">
        <v>445</v>
      </c>
      <c r="M105" s="47">
        <v>74469</v>
      </c>
      <c r="N105" s="47" t="s">
        <v>442</v>
      </c>
      <c r="O105" s="13">
        <v>43846</v>
      </c>
      <c r="P105" s="5"/>
      <c r="R105" s="10" t="str">
        <f t="shared" si="10"/>
        <v/>
      </c>
      <c r="S105" s="10" t="str">
        <f t="shared" si="9"/>
        <v/>
      </c>
      <c r="T105" s="10" t="str">
        <f t="shared" si="11"/>
        <v/>
      </c>
      <c r="U105" s="10" t="s">
        <v>579</v>
      </c>
      <c r="X105" s="10" t="str">
        <f t="shared" si="13"/>
        <v/>
      </c>
    </row>
    <row r="106" spans="1:24" x14ac:dyDescent="0.35">
      <c r="A106" s="3" t="s">
        <v>298</v>
      </c>
      <c r="C106" s="3" t="s">
        <v>299</v>
      </c>
      <c r="D106" s="3" t="str">
        <f t="shared" si="12"/>
        <v>Rodgers</v>
      </c>
      <c r="E106" s="40"/>
      <c r="I106"/>
      <c r="J106"/>
      <c r="K106"/>
      <c r="L106" s="47"/>
      <c r="M106" s="47"/>
      <c r="N106" s="47"/>
      <c r="O106" s="28" t="s">
        <v>671</v>
      </c>
      <c r="P106" s="5"/>
      <c r="R106" s="10" t="str">
        <f t="shared" si="10"/>
        <v>No Info</v>
      </c>
      <c r="S106" s="10" t="str">
        <f t="shared" si="9"/>
        <v>No Address</v>
      </c>
      <c r="T106" s="10" t="str">
        <f t="shared" si="11"/>
        <v>No email</v>
      </c>
      <c r="W106" s="3" t="s">
        <v>687</v>
      </c>
      <c r="X106" s="10" t="str">
        <f t="shared" si="13"/>
        <v/>
      </c>
    </row>
    <row r="107" spans="1:24" x14ac:dyDescent="0.35">
      <c r="A107" s="3" t="s">
        <v>300</v>
      </c>
      <c r="B107" s="3" t="s">
        <v>301</v>
      </c>
      <c r="C107" s="3" t="s">
        <v>302</v>
      </c>
      <c r="D107" s="3" t="str">
        <f t="shared" si="12"/>
        <v>Ramsey</v>
      </c>
      <c r="E107" s="40" t="s">
        <v>630</v>
      </c>
      <c r="F107" s="10" t="s">
        <v>631</v>
      </c>
      <c r="H107" s="3" t="s">
        <v>632</v>
      </c>
      <c r="I107"/>
      <c r="J107"/>
      <c r="K107" t="s">
        <v>444</v>
      </c>
      <c r="L107" s="47" t="s">
        <v>445</v>
      </c>
      <c r="M107" s="47">
        <v>74361</v>
      </c>
      <c r="N107" s="47" t="s">
        <v>442</v>
      </c>
      <c r="O107" s="13">
        <v>44267</v>
      </c>
      <c r="P107" s="5" t="s">
        <v>585</v>
      </c>
      <c r="R107" s="10" t="str">
        <f t="shared" si="10"/>
        <v/>
      </c>
      <c r="S107" s="10" t="str">
        <f t="shared" si="9"/>
        <v/>
      </c>
      <c r="T107" s="10" t="str">
        <f t="shared" si="11"/>
        <v/>
      </c>
      <c r="U107" s="10" t="s">
        <v>579</v>
      </c>
      <c r="X107" s="10" t="str">
        <f t="shared" si="13"/>
        <v/>
      </c>
    </row>
    <row r="108" spans="1:24" x14ac:dyDescent="0.35">
      <c r="A108" s="3" t="s">
        <v>303</v>
      </c>
      <c r="C108" s="3" t="s">
        <v>302</v>
      </c>
      <c r="D108" s="3" t="str">
        <f t="shared" si="12"/>
        <v>Rogers</v>
      </c>
      <c r="E108" s="40" t="s">
        <v>633</v>
      </c>
      <c r="F108" s="10" t="s">
        <v>634</v>
      </c>
      <c r="H108" s="3" t="s">
        <v>668</v>
      </c>
      <c r="I108" t="s">
        <v>669</v>
      </c>
      <c r="J108"/>
      <c r="K108" t="s">
        <v>444</v>
      </c>
      <c r="L108" s="47" t="s">
        <v>445</v>
      </c>
      <c r="M108" s="47">
        <v>74361</v>
      </c>
      <c r="N108" s="47" t="s">
        <v>442</v>
      </c>
      <c r="O108" s="13">
        <v>44267</v>
      </c>
      <c r="P108" s="5" t="s">
        <v>621</v>
      </c>
      <c r="R108" s="10" t="str">
        <f t="shared" si="10"/>
        <v/>
      </c>
      <c r="S108" s="10" t="str">
        <f t="shared" si="9"/>
        <v/>
      </c>
      <c r="T108" s="10" t="str">
        <f t="shared" si="11"/>
        <v/>
      </c>
      <c r="U108" s="10" t="s">
        <v>579</v>
      </c>
      <c r="X108" s="10" t="str">
        <f t="shared" si="13"/>
        <v/>
      </c>
    </row>
    <row r="109" spans="1:24" x14ac:dyDescent="0.35">
      <c r="A109" s="3" t="s">
        <v>304</v>
      </c>
      <c r="B109" s="3" t="s">
        <v>305</v>
      </c>
      <c r="C109" s="3" t="s">
        <v>306</v>
      </c>
      <c r="D109" s="3" t="str">
        <f t="shared" si="12"/>
        <v>Sisson</v>
      </c>
      <c r="E109" s="40"/>
      <c r="I109"/>
      <c r="J109"/>
      <c r="K109"/>
      <c r="L109" s="47"/>
      <c r="M109" s="47"/>
      <c r="N109" s="47"/>
      <c r="O109" s="28">
        <v>44348</v>
      </c>
      <c r="P109" s="5" t="s">
        <v>772</v>
      </c>
      <c r="R109" s="10" t="str">
        <f t="shared" si="10"/>
        <v>No Info</v>
      </c>
      <c r="S109" s="10" t="str">
        <f t="shared" si="9"/>
        <v>No Address</v>
      </c>
      <c r="T109" s="10" t="str">
        <f t="shared" si="11"/>
        <v>No email</v>
      </c>
      <c r="W109" s="3" t="s">
        <v>687</v>
      </c>
      <c r="X109" s="10" t="str">
        <f t="shared" si="13"/>
        <v/>
      </c>
    </row>
    <row r="110" spans="1:24" x14ac:dyDescent="0.35">
      <c r="A110" s="3" t="s">
        <v>307</v>
      </c>
      <c r="B110" s="3" t="s">
        <v>308</v>
      </c>
      <c r="C110" s="3" t="s">
        <v>309</v>
      </c>
      <c r="D110" s="3" t="str">
        <f t="shared" si="12"/>
        <v>Clack</v>
      </c>
      <c r="E110" s="40" t="s">
        <v>310</v>
      </c>
      <c r="F110" s="10" t="s">
        <v>608</v>
      </c>
      <c r="H110" s="3" t="s">
        <v>311</v>
      </c>
      <c r="I110" t="s">
        <v>462</v>
      </c>
      <c r="J110"/>
      <c r="K110" t="s">
        <v>463</v>
      </c>
      <c r="L110" s="47" t="s">
        <v>445</v>
      </c>
      <c r="M110" s="47">
        <v>73013</v>
      </c>
      <c r="N110" s="47" t="s">
        <v>442</v>
      </c>
      <c r="O110" s="13">
        <v>44267</v>
      </c>
      <c r="P110" s="5" t="s">
        <v>609</v>
      </c>
      <c r="R110" s="10" t="str">
        <f t="shared" si="10"/>
        <v/>
      </c>
      <c r="S110" s="10" t="str">
        <f t="shared" si="9"/>
        <v/>
      </c>
      <c r="T110" s="10" t="str">
        <f t="shared" si="11"/>
        <v/>
      </c>
      <c r="U110" s="10" t="s">
        <v>579</v>
      </c>
      <c r="X110" s="10" t="str">
        <f t="shared" si="13"/>
        <v/>
      </c>
    </row>
    <row r="111" spans="1:24" x14ac:dyDescent="0.35">
      <c r="A111" s="3" t="s">
        <v>15</v>
      </c>
      <c r="C111" s="3" t="s">
        <v>312</v>
      </c>
      <c r="D111" s="3" t="str">
        <f t="shared" si="12"/>
        <v>Scheetz</v>
      </c>
      <c r="E111" s="40"/>
      <c r="I111"/>
      <c r="J111"/>
      <c r="K111"/>
      <c r="L111" s="47"/>
      <c r="M111" s="47"/>
      <c r="N111" s="47"/>
      <c r="O111" s="28" t="s">
        <v>671</v>
      </c>
      <c r="P111" s="5"/>
      <c r="R111" s="10" t="str">
        <f t="shared" si="10"/>
        <v>No Info</v>
      </c>
      <c r="S111" s="10" t="str">
        <f t="shared" si="9"/>
        <v>No Address</v>
      </c>
      <c r="T111" s="10" t="str">
        <f t="shared" si="11"/>
        <v>No email</v>
      </c>
      <c r="W111" s="3" t="s">
        <v>687</v>
      </c>
      <c r="X111" s="10" t="str">
        <f t="shared" si="13"/>
        <v/>
      </c>
    </row>
    <row r="112" spans="1:24" x14ac:dyDescent="0.35">
      <c r="A112" s="3" t="s">
        <v>257</v>
      </c>
      <c r="C112" s="3" t="s">
        <v>313</v>
      </c>
      <c r="D112" s="3" t="str">
        <f t="shared" si="12"/>
        <v>Schneider</v>
      </c>
      <c r="E112" s="40" t="s">
        <v>726</v>
      </c>
      <c r="F112" s="10" t="s">
        <v>769</v>
      </c>
      <c r="H112" s="3" t="s">
        <v>728</v>
      </c>
      <c r="I112" t="s">
        <v>727</v>
      </c>
      <c r="J112"/>
      <c r="K112" t="s">
        <v>729</v>
      </c>
      <c r="L112" s="47" t="s">
        <v>730</v>
      </c>
      <c r="M112" s="47">
        <v>47725</v>
      </c>
      <c r="N112" s="47" t="s">
        <v>442</v>
      </c>
      <c r="O112" s="28">
        <v>44330</v>
      </c>
      <c r="P112" s="5" t="s">
        <v>616</v>
      </c>
      <c r="R112" s="10" t="str">
        <f t="shared" si="10"/>
        <v/>
      </c>
      <c r="S112" s="10" t="str">
        <f t="shared" si="9"/>
        <v/>
      </c>
      <c r="T112" s="10" t="str">
        <f t="shared" si="11"/>
        <v/>
      </c>
      <c r="W112" s="3" t="s">
        <v>687</v>
      </c>
      <c r="X112" s="10" t="str">
        <f t="shared" si="13"/>
        <v/>
      </c>
    </row>
    <row r="113" spans="1:24 16380:16381" x14ac:dyDescent="0.35">
      <c r="A113" s="3" t="s">
        <v>314</v>
      </c>
      <c r="C113" s="3" t="s">
        <v>169</v>
      </c>
      <c r="D113" s="3" t="str">
        <f t="shared" si="12"/>
        <v>Scott</v>
      </c>
      <c r="E113" s="40"/>
      <c r="I113"/>
      <c r="J113"/>
      <c r="K113"/>
      <c r="L113" s="47"/>
      <c r="M113" s="47"/>
      <c r="N113" s="47"/>
      <c r="O113" s="13">
        <v>44261</v>
      </c>
      <c r="P113" s="5" t="s">
        <v>597</v>
      </c>
      <c r="Q113" s="10" t="s">
        <v>7</v>
      </c>
      <c r="R113" s="10" t="str">
        <f t="shared" si="10"/>
        <v>-----</v>
      </c>
      <c r="S113" s="10" t="str">
        <f t="shared" si="9"/>
        <v>-----</v>
      </c>
      <c r="T113" s="10" t="str">
        <f t="shared" si="11"/>
        <v>-----</v>
      </c>
      <c r="X113" s="10" t="str">
        <f t="shared" si="13"/>
        <v/>
      </c>
    </row>
    <row r="114" spans="1:24 16380:16381" x14ac:dyDescent="0.35">
      <c r="A114" s="3" t="s">
        <v>315</v>
      </c>
      <c r="C114" s="3" t="s">
        <v>316</v>
      </c>
      <c r="D114" s="3" t="str">
        <f t="shared" si="12"/>
        <v>Seaborn</v>
      </c>
      <c r="E114" s="40"/>
      <c r="I114"/>
      <c r="J114"/>
      <c r="K114"/>
      <c r="L114" s="47"/>
      <c r="M114" s="47"/>
      <c r="N114" s="47"/>
      <c r="O114" s="28" t="s">
        <v>671</v>
      </c>
      <c r="P114" s="5"/>
      <c r="Q114" s="10" t="s">
        <v>7</v>
      </c>
      <c r="R114" s="10" t="str">
        <f t="shared" si="10"/>
        <v>-----</v>
      </c>
      <c r="S114" s="10" t="str">
        <f t="shared" si="9"/>
        <v>-----</v>
      </c>
      <c r="T114" s="10" t="str">
        <f t="shared" si="11"/>
        <v>-----</v>
      </c>
      <c r="X114" s="10" t="str">
        <f t="shared" si="13"/>
        <v/>
      </c>
    </row>
    <row r="115" spans="1:24 16380:16381" x14ac:dyDescent="0.35">
      <c r="A115" s="3" t="s">
        <v>317</v>
      </c>
      <c r="C115" s="3" t="s">
        <v>318</v>
      </c>
      <c r="D115" s="3" t="str">
        <f t="shared" si="12"/>
        <v>Sherman</v>
      </c>
      <c r="E115" s="40" t="s">
        <v>552</v>
      </c>
      <c r="F115" s="10" t="s">
        <v>319</v>
      </c>
      <c r="H115" s="3" t="s">
        <v>320</v>
      </c>
      <c r="I115" t="s">
        <v>522</v>
      </c>
      <c r="J115"/>
      <c r="K115" t="s">
        <v>444</v>
      </c>
      <c r="L115" s="47" t="s">
        <v>445</v>
      </c>
      <c r="M115" s="47">
        <v>74361</v>
      </c>
      <c r="N115" s="47" t="s">
        <v>442</v>
      </c>
      <c r="O115" s="13">
        <v>44264</v>
      </c>
      <c r="P115" s="5" t="s">
        <v>603</v>
      </c>
      <c r="R115" s="10" t="str">
        <f t="shared" si="10"/>
        <v/>
      </c>
      <c r="S115" s="10" t="str">
        <f t="shared" si="9"/>
        <v/>
      </c>
      <c r="T115" s="10" t="str">
        <f t="shared" si="11"/>
        <v/>
      </c>
      <c r="U115" s="10" t="s">
        <v>579</v>
      </c>
      <c r="X115" s="10" t="str">
        <f t="shared" si="13"/>
        <v/>
      </c>
    </row>
    <row r="116" spans="1:24 16380:16381" x14ac:dyDescent="0.35">
      <c r="A116" s="3" t="s">
        <v>321</v>
      </c>
      <c r="C116" s="3" t="s">
        <v>322</v>
      </c>
      <c r="D116" s="3" t="str">
        <f t="shared" si="12"/>
        <v>Showalter</v>
      </c>
      <c r="E116" s="40"/>
      <c r="H116" s="3" t="s">
        <v>323</v>
      </c>
      <c r="I116" t="s">
        <v>523</v>
      </c>
      <c r="J116"/>
      <c r="K116" t="s">
        <v>444</v>
      </c>
      <c r="L116" s="47" t="s">
        <v>445</v>
      </c>
      <c r="M116" s="47">
        <v>74361</v>
      </c>
      <c r="N116" s="47" t="s">
        <v>442</v>
      </c>
      <c r="O116" s="28" t="s">
        <v>671</v>
      </c>
      <c r="P116" s="5"/>
      <c r="R116" s="10" t="str">
        <f t="shared" si="10"/>
        <v/>
      </c>
      <c r="S116" s="10" t="str">
        <f t="shared" si="9"/>
        <v/>
      </c>
      <c r="T116" s="10" t="str">
        <f t="shared" si="11"/>
        <v>No email</v>
      </c>
      <c r="W116" s="3" t="s">
        <v>687</v>
      </c>
      <c r="X116" s="10" t="str">
        <f t="shared" si="13"/>
        <v>AddressNoemail</v>
      </c>
    </row>
    <row r="117" spans="1:24 16380:16381" x14ac:dyDescent="0.35">
      <c r="A117" s="3" t="s">
        <v>257</v>
      </c>
      <c r="C117" s="3" t="s">
        <v>324</v>
      </c>
      <c r="D117" s="3" t="str">
        <f t="shared" si="12"/>
        <v>Shrum</v>
      </c>
      <c r="E117" s="40" t="s">
        <v>733</v>
      </c>
      <c r="G117" s="10" t="s">
        <v>747</v>
      </c>
      <c r="I117" t="s">
        <v>524</v>
      </c>
      <c r="J117"/>
      <c r="K117" t="s">
        <v>447</v>
      </c>
      <c r="L117" s="47" t="s">
        <v>445</v>
      </c>
      <c r="M117" s="47">
        <v>74012</v>
      </c>
      <c r="N117" s="47" t="s">
        <v>442</v>
      </c>
      <c r="O117" s="28">
        <v>44286</v>
      </c>
      <c r="P117" s="5" t="s">
        <v>734</v>
      </c>
      <c r="R117" s="10" t="str">
        <f t="shared" si="10"/>
        <v/>
      </c>
      <c r="S117" s="10" t="str">
        <f t="shared" si="9"/>
        <v>No Address</v>
      </c>
      <c r="T117" s="10" t="str">
        <f t="shared" si="11"/>
        <v/>
      </c>
      <c r="U117" s="10" t="s">
        <v>744</v>
      </c>
      <c r="W117" s="3" t="s">
        <v>721</v>
      </c>
      <c r="X117" s="10" t="str">
        <f t="shared" si="13"/>
        <v/>
      </c>
    </row>
    <row r="118" spans="1:24 16380:16381" x14ac:dyDescent="0.35">
      <c r="A118" s="3" t="s">
        <v>286</v>
      </c>
      <c r="B118" s="3" t="s">
        <v>325</v>
      </c>
      <c r="C118" s="3" t="s">
        <v>326</v>
      </c>
      <c r="D118" s="14" t="str">
        <f t="shared" si="12"/>
        <v>Cue</v>
      </c>
      <c r="E118" s="42" t="s">
        <v>788</v>
      </c>
      <c r="F118" s="10" t="s">
        <v>789</v>
      </c>
      <c r="H118" s="46" t="s">
        <v>790</v>
      </c>
      <c r="I118" s="5" t="s">
        <v>791</v>
      </c>
      <c r="J118" s="10"/>
      <c r="K118" s="5" t="s">
        <v>792</v>
      </c>
      <c r="L118" s="10" t="s">
        <v>445</v>
      </c>
      <c r="M118" s="10">
        <v>74965</v>
      </c>
      <c r="N118" s="10" t="s">
        <v>442</v>
      </c>
      <c r="O118" s="13">
        <v>44417</v>
      </c>
      <c r="P118" s="3" t="s">
        <v>585</v>
      </c>
      <c r="Q118" s="3"/>
      <c r="R118" s="3" t="str">
        <f t="shared" si="10"/>
        <v/>
      </c>
      <c r="S118" s="3" t="str">
        <f t="shared" si="9"/>
        <v/>
      </c>
      <c r="T118" s="3" t="str">
        <f t="shared" si="11"/>
        <v/>
      </c>
      <c r="U118" s="3"/>
      <c r="V118" s="3"/>
      <c r="W118" s="3" t="s">
        <v>687</v>
      </c>
      <c r="X118" s="10" t="str">
        <f t="shared" si="13"/>
        <v/>
      </c>
      <c r="XEZ118" s="14"/>
      <c r="XFA118" s="10"/>
    </row>
    <row r="119" spans="1:24 16380:16381" x14ac:dyDescent="0.35">
      <c r="A119" s="3" t="s">
        <v>327</v>
      </c>
      <c r="B119" s="3" t="s">
        <v>20</v>
      </c>
      <c r="C119" s="3" t="s">
        <v>328</v>
      </c>
      <c r="D119" s="3" t="str">
        <f t="shared" si="12"/>
        <v>Baldridge</v>
      </c>
      <c r="E119" s="40" t="s">
        <v>758</v>
      </c>
      <c r="F119" s="10" t="s">
        <v>588</v>
      </c>
      <c r="G119" s="10" t="s">
        <v>606</v>
      </c>
      <c r="H119" s="3" t="s">
        <v>604</v>
      </c>
      <c r="I119" t="s">
        <v>605</v>
      </c>
      <c r="J119"/>
      <c r="K119" t="s">
        <v>453</v>
      </c>
      <c r="L119" s="47" t="s">
        <v>445</v>
      </c>
      <c r="M119" s="47">
        <v>74127</v>
      </c>
      <c r="N119" s="47" t="s">
        <v>442</v>
      </c>
      <c r="O119" s="13">
        <v>44303</v>
      </c>
      <c r="P119" s="5" t="s">
        <v>603</v>
      </c>
      <c r="R119" s="10" t="str">
        <f t="shared" si="10"/>
        <v/>
      </c>
      <c r="S119" s="10" t="str">
        <f t="shared" si="9"/>
        <v/>
      </c>
      <c r="T119" s="10" t="str">
        <f t="shared" si="11"/>
        <v/>
      </c>
      <c r="U119" s="10" t="s">
        <v>579</v>
      </c>
      <c r="X119" s="10" t="str">
        <f t="shared" si="13"/>
        <v/>
      </c>
    </row>
    <row r="120" spans="1:24 16380:16381" x14ac:dyDescent="0.35">
      <c r="A120" s="3" t="s">
        <v>134</v>
      </c>
      <c r="C120" s="3" t="s">
        <v>145</v>
      </c>
      <c r="D120" s="3" t="str">
        <f t="shared" si="12"/>
        <v>Smith</v>
      </c>
      <c r="E120" s="40"/>
      <c r="H120" s="3" t="s">
        <v>333</v>
      </c>
      <c r="I120" t="s">
        <v>525</v>
      </c>
      <c r="J120"/>
      <c r="K120" t="s">
        <v>526</v>
      </c>
      <c r="L120" s="47" t="s">
        <v>468</v>
      </c>
      <c r="M120" s="47">
        <v>64015</v>
      </c>
      <c r="N120" s="47" t="s">
        <v>442</v>
      </c>
      <c r="O120" s="13">
        <v>44251</v>
      </c>
      <c r="P120" s="5" t="s">
        <v>597</v>
      </c>
      <c r="Q120" s="10" t="s">
        <v>7</v>
      </c>
      <c r="R120" s="10" t="str">
        <f t="shared" si="10"/>
        <v>-----</v>
      </c>
      <c r="S120" s="10" t="str">
        <f t="shared" si="9"/>
        <v>-----</v>
      </c>
      <c r="T120" s="10" t="str">
        <f t="shared" si="11"/>
        <v>-----</v>
      </c>
      <c r="U120" s="10" t="s">
        <v>579</v>
      </c>
      <c r="X120" s="10" t="str">
        <f t="shared" si="13"/>
        <v/>
      </c>
    </row>
    <row r="121" spans="1:24 16380:16381" x14ac:dyDescent="0.35">
      <c r="A121" s="3" t="s">
        <v>329</v>
      </c>
      <c r="C121" s="3" t="s">
        <v>145</v>
      </c>
      <c r="D121" s="3" t="str">
        <f t="shared" si="12"/>
        <v>Smith</v>
      </c>
      <c r="E121" s="40" t="s">
        <v>330</v>
      </c>
      <c r="F121" s="10" t="s">
        <v>331</v>
      </c>
      <c r="G121" s="10" t="s">
        <v>332</v>
      </c>
      <c r="H121" s="3" t="s">
        <v>436</v>
      </c>
      <c r="I121" t="s">
        <v>527</v>
      </c>
      <c r="J121"/>
      <c r="K121" t="s">
        <v>444</v>
      </c>
      <c r="L121" s="47" t="s">
        <v>445</v>
      </c>
      <c r="M121" s="47">
        <v>74361</v>
      </c>
      <c r="N121" s="47" t="s">
        <v>442</v>
      </c>
      <c r="O121" s="13">
        <v>42940</v>
      </c>
      <c r="P121" s="5"/>
      <c r="R121" s="10" t="str">
        <f t="shared" si="10"/>
        <v/>
      </c>
      <c r="S121" s="10" t="str">
        <f t="shared" si="9"/>
        <v/>
      </c>
      <c r="T121" s="10" t="str">
        <f t="shared" si="11"/>
        <v/>
      </c>
      <c r="U121" s="10" t="s">
        <v>579</v>
      </c>
      <c r="X121" s="10" t="str">
        <f t="shared" si="13"/>
        <v/>
      </c>
    </row>
    <row r="122" spans="1:24 16380:16381" x14ac:dyDescent="0.35">
      <c r="A122" s="3" t="s">
        <v>74</v>
      </c>
      <c r="C122" s="3" t="s">
        <v>145</v>
      </c>
      <c r="D122" s="3" t="str">
        <f t="shared" si="12"/>
        <v>Smith</v>
      </c>
      <c r="E122" s="40"/>
      <c r="H122" s="3" t="s">
        <v>334</v>
      </c>
      <c r="I122" t="s">
        <v>528</v>
      </c>
      <c r="J122"/>
      <c r="K122" t="s">
        <v>444</v>
      </c>
      <c r="L122" s="47" t="s">
        <v>445</v>
      </c>
      <c r="M122" s="47">
        <v>74361</v>
      </c>
      <c r="N122" s="47" t="s">
        <v>442</v>
      </c>
      <c r="O122" s="28" t="s">
        <v>671</v>
      </c>
      <c r="P122" s="5"/>
      <c r="R122" s="10" t="str">
        <f t="shared" si="10"/>
        <v/>
      </c>
      <c r="S122" s="10" t="str">
        <f t="shared" si="9"/>
        <v/>
      </c>
      <c r="T122" s="10" t="str">
        <f t="shared" si="11"/>
        <v>No email</v>
      </c>
      <c r="W122" s="3" t="s">
        <v>688</v>
      </c>
      <c r="X122" s="10" t="str">
        <f t="shared" si="13"/>
        <v>AddressNoemail</v>
      </c>
    </row>
    <row r="123" spans="1:24 16380:16381" x14ac:dyDescent="0.35">
      <c r="A123" s="3" t="s">
        <v>335</v>
      </c>
      <c r="C123" s="3" t="s">
        <v>336</v>
      </c>
      <c r="D123" s="3" t="str">
        <f t="shared" si="12"/>
        <v>Stanford</v>
      </c>
      <c r="E123" s="40" t="s">
        <v>422</v>
      </c>
      <c r="F123" s="10" t="s">
        <v>337</v>
      </c>
      <c r="H123" s="3" t="s">
        <v>338</v>
      </c>
      <c r="I123" t="s">
        <v>530</v>
      </c>
      <c r="J123"/>
      <c r="K123" t="s">
        <v>494</v>
      </c>
      <c r="L123" s="47" t="s">
        <v>445</v>
      </c>
      <c r="M123" s="47">
        <v>74017</v>
      </c>
      <c r="N123" s="47" t="s">
        <v>442</v>
      </c>
      <c r="O123" s="13">
        <v>43845</v>
      </c>
      <c r="P123" s="5"/>
      <c r="R123" s="10" t="str">
        <f t="shared" si="10"/>
        <v/>
      </c>
      <c r="S123" s="10" t="str">
        <f t="shared" si="9"/>
        <v/>
      </c>
      <c r="T123" s="10" t="str">
        <f t="shared" si="11"/>
        <v/>
      </c>
      <c r="X123" s="10" t="str">
        <f t="shared" si="13"/>
        <v/>
      </c>
    </row>
    <row r="124" spans="1:24 16380:16381" x14ac:dyDescent="0.35">
      <c r="A124" s="3" t="s">
        <v>339</v>
      </c>
      <c r="C124" s="3" t="s">
        <v>340</v>
      </c>
      <c r="D124" s="3" t="str">
        <f t="shared" si="12"/>
        <v>Steffens</v>
      </c>
      <c r="E124" s="40" t="s">
        <v>341</v>
      </c>
      <c r="F124" s="10" t="s">
        <v>342</v>
      </c>
      <c r="H124" s="3" t="s">
        <v>343</v>
      </c>
      <c r="I124" t="s">
        <v>531</v>
      </c>
      <c r="J124"/>
      <c r="K124" t="s">
        <v>494</v>
      </c>
      <c r="L124" s="47" t="s">
        <v>445</v>
      </c>
      <c r="M124" s="47">
        <v>74017</v>
      </c>
      <c r="N124" s="47" t="s">
        <v>442</v>
      </c>
      <c r="O124" s="13">
        <v>43165</v>
      </c>
      <c r="P124" s="5"/>
      <c r="R124" s="10" t="str">
        <f t="shared" si="10"/>
        <v/>
      </c>
      <c r="S124" s="10" t="str">
        <f t="shared" si="9"/>
        <v/>
      </c>
      <c r="T124" s="10" t="str">
        <f t="shared" si="11"/>
        <v/>
      </c>
      <c r="U124" s="10" t="s">
        <v>579</v>
      </c>
      <c r="X124" s="10" t="str">
        <f t="shared" si="13"/>
        <v/>
      </c>
    </row>
    <row r="125" spans="1:24 16380:16381" x14ac:dyDescent="0.35">
      <c r="A125" s="3" t="s">
        <v>179</v>
      </c>
      <c r="C125" s="3" t="s">
        <v>344</v>
      </c>
      <c r="D125" s="3" t="str">
        <f t="shared" si="12"/>
        <v>Stephens</v>
      </c>
      <c r="E125" s="40"/>
      <c r="H125" s="3" t="s">
        <v>345</v>
      </c>
      <c r="I125" t="s">
        <v>532</v>
      </c>
      <c r="J125"/>
      <c r="K125" t="s">
        <v>444</v>
      </c>
      <c r="L125" s="47" t="s">
        <v>445</v>
      </c>
      <c r="M125" s="47">
        <v>74361</v>
      </c>
      <c r="N125" s="47" t="s">
        <v>442</v>
      </c>
      <c r="O125" s="28" t="s">
        <v>671</v>
      </c>
      <c r="P125" s="5"/>
      <c r="R125" s="10" t="str">
        <f t="shared" si="10"/>
        <v/>
      </c>
      <c r="S125" s="10" t="str">
        <f t="shared" si="9"/>
        <v/>
      </c>
      <c r="T125" s="10" t="str">
        <f t="shared" si="11"/>
        <v>No email</v>
      </c>
      <c r="U125" s="10" t="s">
        <v>579</v>
      </c>
      <c r="W125" s="3" t="s">
        <v>689</v>
      </c>
      <c r="X125" s="10" t="str">
        <f t="shared" si="13"/>
        <v>AddressNoemail</v>
      </c>
    </row>
    <row r="126" spans="1:24 16380:16381" x14ac:dyDescent="0.35">
      <c r="A126" s="3" t="s">
        <v>346</v>
      </c>
      <c r="C126" s="3" t="s">
        <v>347</v>
      </c>
      <c r="D126" s="3" t="str">
        <f t="shared" si="12"/>
        <v>Sutton</v>
      </c>
      <c r="E126" s="40"/>
      <c r="I126"/>
      <c r="J126"/>
      <c r="K126"/>
      <c r="L126" s="47"/>
      <c r="M126" s="47"/>
      <c r="N126" s="47"/>
      <c r="O126" s="28" t="s">
        <v>671</v>
      </c>
      <c r="P126" s="5"/>
      <c r="R126" s="10" t="str">
        <f t="shared" si="10"/>
        <v>No Info</v>
      </c>
      <c r="S126" s="10" t="str">
        <f t="shared" si="9"/>
        <v>No Address</v>
      </c>
      <c r="T126" s="10" t="str">
        <f t="shared" si="11"/>
        <v>No email</v>
      </c>
      <c r="W126" s="3" t="s">
        <v>687</v>
      </c>
      <c r="X126" s="10" t="str">
        <f t="shared" si="13"/>
        <v/>
      </c>
    </row>
    <row r="127" spans="1:24 16380:16381" x14ac:dyDescent="0.35">
      <c r="A127" s="3" t="s">
        <v>348</v>
      </c>
      <c r="C127" s="3" t="s">
        <v>349</v>
      </c>
      <c r="D127" s="3" t="str">
        <f t="shared" si="12"/>
        <v>Swift</v>
      </c>
      <c r="E127" s="40" t="s">
        <v>412</v>
      </c>
      <c r="F127" s="10" t="s">
        <v>417</v>
      </c>
      <c r="G127" s="10" t="s">
        <v>635</v>
      </c>
      <c r="H127" s="3" t="s">
        <v>416</v>
      </c>
      <c r="I127" t="s">
        <v>533</v>
      </c>
      <c r="J127"/>
      <c r="K127" t="s">
        <v>534</v>
      </c>
      <c r="L127" s="47" t="s">
        <v>445</v>
      </c>
      <c r="M127" s="47">
        <v>74301</v>
      </c>
      <c r="N127" s="47" t="s">
        <v>442</v>
      </c>
      <c r="O127" s="13">
        <v>44267</v>
      </c>
      <c r="P127" s="5" t="s">
        <v>636</v>
      </c>
      <c r="R127" s="10" t="str">
        <f t="shared" si="10"/>
        <v/>
      </c>
      <c r="S127" s="10" t="str">
        <f t="shared" si="9"/>
        <v/>
      </c>
      <c r="T127" s="10" t="str">
        <f t="shared" si="11"/>
        <v/>
      </c>
      <c r="X127" s="10" t="str">
        <f t="shared" si="13"/>
        <v/>
      </c>
    </row>
    <row r="128" spans="1:24 16380:16381" x14ac:dyDescent="0.35">
      <c r="A128" s="3" t="s">
        <v>350</v>
      </c>
      <c r="C128" s="3" t="s">
        <v>351</v>
      </c>
      <c r="D128" s="3" t="str">
        <f t="shared" si="12"/>
        <v>Thelen</v>
      </c>
      <c r="E128" s="40"/>
      <c r="I128"/>
      <c r="J128"/>
      <c r="K128"/>
      <c r="L128" s="47"/>
      <c r="M128" s="47"/>
      <c r="N128" s="47"/>
      <c r="O128" s="28" t="s">
        <v>671</v>
      </c>
      <c r="P128" s="5"/>
      <c r="R128" s="10" t="str">
        <f t="shared" si="10"/>
        <v>No Info</v>
      </c>
      <c r="S128" s="10" t="str">
        <f t="shared" si="9"/>
        <v>No Address</v>
      </c>
      <c r="T128" s="10" t="str">
        <f t="shared" si="11"/>
        <v>No email</v>
      </c>
      <c r="W128" s="3" t="s">
        <v>687</v>
      </c>
      <c r="X128" s="10" t="str">
        <f t="shared" si="13"/>
        <v/>
      </c>
    </row>
    <row r="129" spans="1:24" x14ac:dyDescent="0.35">
      <c r="A129" s="3" t="s">
        <v>109</v>
      </c>
      <c r="C129" s="3" t="s">
        <v>352</v>
      </c>
      <c r="D129" s="3" t="str">
        <f t="shared" si="12"/>
        <v>Thurman</v>
      </c>
      <c r="E129" s="40"/>
      <c r="I129"/>
      <c r="J129"/>
      <c r="K129"/>
      <c r="L129" s="47"/>
      <c r="M129" s="47"/>
      <c r="N129" s="47"/>
      <c r="O129" s="28">
        <v>44628</v>
      </c>
      <c r="P129" s="5" t="s">
        <v>820</v>
      </c>
      <c r="R129" s="10" t="str">
        <f t="shared" si="10"/>
        <v>No Info</v>
      </c>
      <c r="S129" s="10" t="str">
        <f t="shared" si="9"/>
        <v>No Address</v>
      </c>
      <c r="T129" s="10" t="str">
        <f t="shared" si="11"/>
        <v>No email</v>
      </c>
      <c r="X129" s="10" t="str">
        <f t="shared" si="13"/>
        <v/>
      </c>
    </row>
    <row r="130" spans="1:24" x14ac:dyDescent="0.35">
      <c r="A130" s="3" t="s">
        <v>578</v>
      </c>
      <c r="C130" s="3" t="s">
        <v>353</v>
      </c>
      <c r="D130" s="3" t="str">
        <f t="shared" si="12"/>
        <v>Tilly</v>
      </c>
      <c r="E130" s="40" t="s">
        <v>354</v>
      </c>
      <c r="H130" s="3" t="s">
        <v>659</v>
      </c>
      <c r="I130" t="s">
        <v>658</v>
      </c>
      <c r="J130"/>
      <c r="K130" t="s">
        <v>453</v>
      </c>
      <c r="L130" s="47" t="s">
        <v>445</v>
      </c>
      <c r="M130" s="47">
        <v>74114</v>
      </c>
      <c r="N130" s="47" t="s">
        <v>442</v>
      </c>
      <c r="O130" s="13">
        <v>44269</v>
      </c>
      <c r="P130" s="5" t="s">
        <v>660</v>
      </c>
      <c r="R130" s="10" t="str">
        <f t="shared" si="10"/>
        <v/>
      </c>
      <c r="S130" s="10" t="str">
        <f t="shared" si="9"/>
        <v/>
      </c>
      <c r="T130" s="10" t="str">
        <f t="shared" si="11"/>
        <v/>
      </c>
      <c r="U130" s="10" t="s">
        <v>579</v>
      </c>
      <c r="X130" s="10" t="str">
        <f t="shared" si="13"/>
        <v/>
      </c>
    </row>
    <row r="131" spans="1:24" x14ac:dyDescent="0.35">
      <c r="A131" s="3" t="s">
        <v>186</v>
      </c>
      <c r="C131" s="3" t="s">
        <v>358</v>
      </c>
      <c r="D131" s="3" t="str">
        <f t="shared" si="12"/>
        <v>Tramel</v>
      </c>
      <c r="E131" s="40" t="s">
        <v>424</v>
      </c>
      <c r="H131" s="3" t="s">
        <v>359</v>
      </c>
      <c r="I131" t="s">
        <v>535</v>
      </c>
      <c r="J131"/>
      <c r="K131" t="s">
        <v>444</v>
      </c>
      <c r="L131" s="47" t="s">
        <v>445</v>
      </c>
      <c r="M131" s="47">
        <v>74361</v>
      </c>
      <c r="N131" s="47" t="s">
        <v>442</v>
      </c>
      <c r="O131" s="13">
        <v>43845</v>
      </c>
      <c r="P131" s="5"/>
      <c r="R131" s="10" t="str">
        <f t="shared" si="10"/>
        <v/>
      </c>
      <c r="S131" s="10" t="str">
        <f t="shared" si="9"/>
        <v/>
      </c>
      <c r="T131" s="10" t="str">
        <f t="shared" si="11"/>
        <v/>
      </c>
      <c r="U131" s="10" t="s">
        <v>579</v>
      </c>
      <c r="X131" s="10" t="str">
        <f t="shared" si="13"/>
        <v/>
      </c>
    </row>
    <row r="132" spans="1:24" x14ac:dyDescent="0.35">
      <c r="A132" s="3" t="s">
        <v>407</v>
      </c>
      <c r="C132" s="3" t="s">
        <v>438</v>
      </c>
      <c r="D132" s="3" t="str">
        <f t="shared" ref="D132:D151" si="14">IF(B132&lt;&gt;"",B132,C132)</f>
        <v>True</v>
      </c>
      <c r="E132" s="40" t="s">
        <v>408</v>
      </c>
      <c r="I132"/>
      <c r="J132"/>
      <c r="K132"/>
      <c r="L132" s="47"/>
      <c r="M132" s="47"/>
      <c r="N132" s="47"/>
      <c r="O132" s="13">
        <v>44262</v>
      </c>
      <c r="P132" s="5" t="s">
        <v>572</v>
      </c>
      <c r="R132" s="10" t="str">
        <f t="shared" si="10"/>
        <v/>
      </c>
      <c r="S132" s="10" t="str">
        <f t="shared" si="9"/>
        <v>No Address</v>
      </c>
      <c r="T132" s="10" t="str">
        <f t="shared" si="11"/>
        <v/>
      </c>
      <c r="X132" s="10" t="str">
        <f t="shared" si="13"/>
        <v/>
      </c>
    </row>
    <row r="133" spans="1:24" x14ac:dyDescent="0.35">
      <c r="A133" s="3" t="s">
        <v>360</v>
      </c>
      <c r="B133" s="3" t="s">
        <v>361</v>
      </c>
      <c r="C133" s="3" t="s">
        <v>362</v>
      </c>
      <c r="D133" s="3" t="str">
        <f t="shared" si="14"/>
        <v>Schaller</v>
      </c>
      <c r="E133" s="40" t="s">
        <v>652</v>
      </c>
      <c r="F133" s="10" t="s">
        <v>653</v>
      </c>
      <c r="H133" s="3" t="s">
        <v>654</v>
      </c>
      <c r="I133" t="s">
        <v>521</v>
      </c>
      <c r="J133"/>
      <c r="K133" t="s">
        <v>453</v>
      </c>
      <c r="L133" s="47" t="s">
        <v>445</v>
      </c>
      <c r="M133" s="47">
        <v>74135</v>
      </c>
      <c r="N133" s="47" t="s">
        <v>442</v>
      </c>
      <c r="O133" s="13">
        <v>44269</v>
      </c>
      <c r="P133" s="5" t="s">
        <v>655</v>
      </c>
      <c r="R133" s="10" t="str">
        <f t="shared" si="10"/>
        <v/>
      </c>
      <c r="S133" s="10" t="str">
        <f t="shared" si="9"/>
        <v/>
      </c>
      <c r="T133" s="10" t="str">
        <f t="shared" si="11"/>
        <v/>
      </c>
      <c r="U133" s="10" t="s">
        <v>579</v>
      </c>
      <c r="X133" s="10" t="str">
        <f t="shared" si="13"/>
        <v/>
      </c>
    </row>
    <row r="134" spans="1:24" x14ac:dyDescent="0.35">
      <c r="A134" s="3" t="s">
        <v>257</v>
      </c>
      <c r="C134" s="3" t="s">
        <v>363</v>
      </c>
      <c r="D134" s="3" t="str">
        <f t="shared" si="14"/>
        <v>Vernnon</v>
      </c>
      <c r="E134" s="40" t="s">
        <v>811</v>
      </c>
      <c r="F134" s="10" t="s">
        <v>816</v>
      </c>
      <c r="G134" s="10" t="s">
        <v>812</v>
      </c>
      <c r="H134" s="3" t="s">
        <v>813</v>
      </c>
      <c r="I134" t="s">
        <v>814</v>
      </c>
      <c r="J134"/>
      <c r="K134" t="s">
        <v>815</v>
      </c>
      <c r="L134" s="47" t="s">
        <v>445</v>
      </c>
      <c r="M134" s="47">
        <v>74432</v>
      </c>
      <c r="N134" s="47" t="s">
        <v>442</v>
      </c>
      <c r="O134" s="28">
        <v>44628</v>
      </c>
      <c r="P134" s="5" t="s">
        <v>585</v>
      </c>
      <c r="R134" s="10" t="str">
        <f t="shared" si="10"/>
        <v/>
      </c>
      <c r="S134" s="10" t="str">
        <f t="shared" si="9"/>
        <v/>
      </c>
      <c r="T134" s="10" t="str">
        <f t="shared" si="11"/>
        <v/>
      </c>
      <c r="U134" s="10" t="s">
        <v>579</v>
      </c>
      <c r="W134" s="3" t="s">
        <v>689</v>
      </c>
      <c r="X134" s="10" t="str">
        <f t="shared" ref="X134:X165" si="15">IF(Q134&lt;&gt;"Deceased",IF(COUNTA(E134)=0,IF(COUNTA(H134)&lt;&gt;0,"AddressNoemail",""),""),"")</f>
        <v/>
      </c>
    </row>
    <row r="135" spans="1:24" x14ac:dyDescent="0.35">
      <c r="A135" s="3" t="s">
        <v>364</v>
      </c>
      <c r="C135" s="3" t="s">
        <v>365</v>
      </c>
      <c r="D135" s="3" t="str">
        <f t="shared" si="14"/>
        <v>Vietti</v>
      </c>
      <c r="E135" s="40" t="s">
        <v>366</v>
      </c>
      <c r="F135" s="10" t="s">
        <v>367</v>
      </c>
      <c r="G135" s="10" t="s">
        <v>763</v>
      </c>
      <c r="H135" s="3" t="s">
        <v>368</v>
      </c>
      <c r="I135" t="s">
        <v>536</v>
      </c>
      <c r="J135"/>
      <c r="K135" t="s">
        <v>537</v>
      </c>
      <c r="L135" s="47" t="s">
        <v>441</v>
      </c>
      <c r="M135" s="47">
        <v>78628</v>
      </c>
      <c r="N135" s="47" t="s">
        <v>442</v>
      </c>
      <c r="O135" s="13">
        <v>43165</v>
      </c>
      <c r="P135" s="5"/>
      <c r="R135" s="10" t="str">
        <f t="shared" si="10"/>
        <v/>
      </c>
      <c r="S135" s="10" t="str">
        <f t="shared" ref="S135:S151" si="16">IF(Q135="Deceased","-----",IF(COUNTA(H135)&gt;0,"","No Address"))</f>
        <v/>
      </c>
      <c r="T135" s="10" t="str">
        <f t="shared" si="11"/>
        <v/>
      </c>
      <c r="X135" s="10" t="str">
        <f t="shared" si="15"/>
        <v/>
      </c>
    </row>
    <row r="136" spans="1:24" x14ac:dyDescent="0.35">
      <c r="A136" s="3" t="s">
        <v>369</v>
      </c>
      <c r="C136" s="3" t="s">
        <v>370</v>
      </c>
      <c r="D136" s="3" t="str">
        <f t="shared" si="14"/>
        <v>Virden</v>
      </c>
      <c r="E136" s="40" t="s">
        <v>421</v>
      </c>
      <c r="F136" s="10" t="s">
        <v>371</v>
      </c>
      <c r="H136" s="3" t="s">
        <v>372</v>
      </c>
      <c r="I136" t="s">
        <v>538</v>
      </c>
      <c r="J136"/>
      <c r="K136" t="s">
        <v>494</v>
      </c>
      <c r="L136" s="47" t="s">
        <v>445</v>
      </c>
      <c r="M136" s="47">
        <v>74017</v>
      </c>
      <c r="N136" s="47" t="s">
        <v>442</v>
      </c>
      <c r="O136" s="13">
        <v>43845</v>
      </c>
      <c r="P136" s="5"/>
      <c r="R136" s="10" t="str">
        <f t="shared" ref="R136:R151" si="17">IF(Q136="Deceased","-----",IF(COUNTA(E136:H136)&gt;0,"","No Info"))</f>
        <v/>
      </c>
      <c r="S136" s="10" t="str">
        <f t="shared" si="16"/>
        <v/>
      </c>
      <c r="T136" s="10" t="str">
        <f t="shared" ref="T136:T151" si="18">IF(Q136="Deceased","-----",IF(E136="","No email",""))</f>
        <v/>
      </c>
      <c r="X136" s="10" t="str">
        <f t="shared" si="15"/>
        <v/>
      </c>
    </row>
    <row r="137" spans="1:24" x14ac:dyDescent="0.35">
      <c r="A137" s="3" t="s">
        <v>321</v>
      </c>
      <c r="C137" s="3" t="s">
        <v>373</v>
      </c>
      <c r="D137" s="3" t="str">
        <f t="shared" si="14"/>
        <v>Wallis</v>
      </c>
      <c r="E137" s="40"/>
      <c r="I137"/>
      <c r="J137"/>
      <c r="K137"/>
      <c r="L137" s="47"/>
      <c r="M137" s="47"/>
      <c r="N137" s="47"/>
      <c r="O137" s="28" t="s">
        <v>671</v>
      </c>
      <c r="P137" s="5"/>
      <c r="R137" s="10" t="str">
        <f t="shared" si="17"/>
        <v>No Info</v>
      </c>
      <c r="S137" s="10" t="str">
        <f t="shared" si="16"/>
        <v>No Address</v>
      </c>
      <c r="T137" s="10" t="str">
        <f t="shared" si="18"/>
        <v>No email</v>
      </c>
      <c r="W137" s="3" t="s">
        <v>687</v>
      </c>
      <c r="X137" s="10" t="str">
        <f t="shared" si="15"/>
        <v/>
      </c>
    </row>
    <row r="138" spans="1:24" x14ac:dyDescent="0.35">
      <c r="A138" s="3" t="s">
        <v>374</v>
      </c>
      <c r="B138" s="3" t="s">
        <v>375</v>
      </c>
      <c r="C138" s="3" t="s">
        <v>376</v>
      </c>
      <c r="D138" s="3" t="str">
        <f t="shared" si="14"/>
        <v>Jarboe</v>
      </c>
      <c r="E138" s="40" t="s">
        <v>419</v>
      </c>
      <c r="H138" s="3" t="s">
        <v>377</v>
      </c>
      <c r="I138" t="s">
        <v>488</v>
      </c>
      <c r="J138"/>
      <c r="K138" t="s">
        <v>463</v>
      </c>
      <c r="L138" s="47" t="s">
        <v>445</v>
      </c>
      <c r="M138" s="47">
        <v>73003</v>
      </c>
      <c r="N138" s="47" t="s">
        <v>442</v>
      </c>
      <c r="O138" s="13">
        <v>43845</v>
      </c>
      <c r="P138" s="5"/>
      <c r="R138" s="10" t="str">
        <f t="shared" si="17"/>
        <v/>
      </c>
      <c r="S138" s="10" t="str">
        <f t="shared" si="16"/>
        <v/>
      </c>
      <c r="T138" s="10" t="str">
        <f t="shared" si="18"/>
        <v/>
      </c>
      <c r="X138" s="10" t="str">
        <f t="shared" si="15"/>
        <v/>
      </c>
    </row>
    <row r="139" spans="1:24" x14ac:dyDescent="0.35">
      <c r="A139" s="3" t="s">
        <v>292</v>
      </c>
      <c r="B139" s="3" t="s">
        <v>378</v>
      </c>
      <c r="C139" s="3" t="s">
        <v>379</v>
      </c>
      <c r="D139" s="3" t="str">
        <f t="shared" si="14"/>
        <v>Rowe</v>
      </c>
      <c r="E139" s="40" t="s">
        <v>380</v>
      </c>
      <c r="F139" s="10" t="s">
        <v>381</v>
      </c>
      <c r="H139" s="3" t="s">
        <v>382</v>
      </c>
      <c r="I139" t="s">
        <v>519</v>
      </c>
      <c r="J139"/>
      <c r="K139" t="s">
        <v>494</v>
      </c>
      <c r="L139" s="47" t="s">
        <v>445</v>
      </c>
      <c r="M139" s="47">
        <v>74107</v>
      </c>
      <c r="N139" s="47" t="s">
        <v>442</v>
      </c>
      <c r="O139" s="13">
        <v>42941</v>
      </c>
      <c r="P139" s="5"/>
      <c r="Q139" s="10" t="s">
        <v>7</v>
      </c>
      <c r="R139" s="10" t="str">
        <f t="shared" si="17"/>
        <v>-----</v>
      </c>
      <c r="S139" s="10" t="str">
        <f t="shared" si="16"/>
        <v>-----</v>
      </c>
      <c r="T139" s="10" t="str">
        <f t="shared" si="18"/>
        <v>-----</v>
      </c>
      <c r="U139" s="10" t="s">
        <v>579</v>
      </c>
      <c r="X139" s="10" t="str">
        <f t="shared" si="15"/>
        <v/>
      </c>
    </row>
    <row r="140" spans="1:24" x14ac:dyDescent="0.35">
      <c r="A140" s="3" t="s">
        <v>722</v>
      </c>
      <c r="C140" s="3" t="s">
        <v>723</v>
      </c>
      <c r="D140" s="3" t="str">
        <f t="shared" si="14"/>
        <v>Wadley</v>
      </c>
      <c r="E140" s="40"/>
      <c r="H140" s="3" t="s">
        <v>731</v>
      </c>
      <c r="I140" t="s">
        <v>732</v>
      </c>
      <c r="J140"/>
      <c r="K140" t="s">
        <v>475</v>
      </c>
      <c r="L140" s="47" t="s">
        <v>445</v>
      </c>
      <c r="M140" s="47">
        <v>74021</v>
      </c>
      <c r="N140" s="47" t="s">
        <v>442</v>
      </c>
      <c r="O140" s="13">
        <v>44275</v>
      </c>
      <c r="P140" s="5" t="s">
        <v>724</v>
      </c>
      <c r="R140" s="10" t="str">
        <f t="shared" si="17"/>
        <v/>
      </c>
      <c r="S140" s="10" t="str">
        <f t="shared" si="16"/>
        <v/>
      </c>
      <c r="T140" s="10" t="str">
        <f t="shared" si="18"/>
        <v>No email</v>
      </c>
      <c r="X140" s="10" t="str">
        <f t="shared" si="15"/>
        <v>AddressNoemail</v>
      </c>
    </row>
    <row r="141" spans="1:24" x14ac:dyDescent="0.35">
      <c r="A141" s="3" t="s">
        <v>795</v>
      </c>
      <c r="C141" s="3" t="s">
        <v>383</v>
      </c>
      <c r="D141" s="3" t="str">
        <f t="shared" si="14"/>
        <v>Weakley</v>
      </c>
      <c r="E141" s="40" t="s">
        <v>817</v>
      </c>
      <c r="G141" s="10" t="s">
        <v>773</v>
      </c>
      <c r="H141" s="3" t="s">
        <v>793</v>
      </c>
      <c r="I141" t="s">
        <v>794</v>
      </c>
      <c r="J141"/>
      <c r="K141" t="s">
        <v>539</v>
      </c>
      <c r="L141" s="47" t="s">
        <v>540</v>
      </c>
      <c r="M141" s="47">
        <v>85741</v>
      </c>
      <c r="N141" s="47" t="s">
        <v>442</v>
      </c>
      <c r="O141" s="28">
        <v>44628</v>
      </c>
      <c r="P141" s="5" t="s">
        <v>818</v>
      </c>
      <c r="R141" s="10" t="str">
        <f t="shared" si="17"/>
        <v/>
      </c>
      <c r="S141" s="10" t="str">
        <f t="shared" si="16"/>
        <v/>
      </c>
      <c r="T141" s="10" t="str">
        <f t="shared" si="18"/>
        <v/>
      </c>
      <c r="X141" s="10" t="str">
        <f t="shared" si="15"/>
        <v/>
      </c>
    </row>
    <row r="142" spans="1:24" x14ac:dyDescent="0.35">
      <c r="A142" s="3" t="s">
        <v>384</v>
      </c>
      <c r="C142" s="3" t="s">
        <v>385</v>
      </c>
      <c r="D142" s="3" t="str">
        <f t="shared" si="14"/>
        <v>Whorton, Jr.</v>
      </c>
      <c r="E142" s="40"/>
      <c r="I142"/>
      <c r="J142"/>
      <c r="K142"/>
      <c r="L142" s="47"/>
      <c r="M142" s="47"/>
      <c r="N142" s="47"/>
      <c r="O142" s="28" t="s">
        <v>671</v>
      </c>
      <c r="P142" s="5"/>
      <c r="Q142" s="10" t="s">
        <v>7</v>
      </c>
      <c r="R142" s="10" t="str">
        <f t="shared" si="17"/>
        <v>-----</v>
      </c>
      <c r="S142" s="10" t="str">
        <f t="shared" si="16"/>
        <v>-----</v>
      </c>
      <c r="T142" s="10" t="str">
        <f t="shared" si="18"/>
        <v>-----</v>
      </c>
      <c r="X142" s="10" t="str">
        <f t="shared" si="15"/>
        <v/>
      </c>
    </row>
    <row r="143" spans="1:24" x14ac:dyDescent="0.35">
      <c r="A143" s="3" t="s">
        <v>169</v>
      </c>
      <c r="C143" s="3" t="s">
        <v>386</v>
      </c>
      <c r="D143" s="3" t="str">
        <f t="shared" si="14"/>
        <v>Wiehle</v>
      </c>
      <c r="E143" s="40"/>
      <c r="I143"/>
      <c r="J143"/>
      <c r="K143"/>
      <c r="L143" s="47"/>
      <c r="M143" s="47"/>
      <c r="N143" s="47"/>
      <c r="O143" s="13">
        <v>43845</v>
      </c>
      <c r="P143" s="5"/>
      <c r="Q143" s="10" t="s">
        <v>7</v>
      </c>
      <c r="R143" s="10" t="str">
        <f t="shared" si="17"/>
        <v>-----</v>
      </c>
      <c r="S143" s="10" t="str">
        <f t="shared" si="16"/>
        <v>-----</v>
      </c>
      <c r="T143" s="10" t="str">
        <f t="shared" si="18"/>
        <v>-----</v>
      </c>
      <c r="X143" s="10" t="str">
        <f t="shared" si="15"/>
        <v/>
      </c>
    </row>
    <row r="144" spans="1:24" x14ac:dyDescent="0.35">
      <c r="A144" s="3" t="s">
        <v>387</v>
      </c>
      <c r="C144" s="3" t="s">
        <v>388</v>
      </c>
      <c r="D144" s="3" t="str">
        <f t="shared" si="14"/>
        <v>Wigley</v>
      </c>
      <c r="E144" s="40"/>
      <c r="I144"/>
      <c r="J144"/>
      <c r="K144"/>
      <c r="L144" s="47"/>
      <c r="M144" s="47"/>
      <c r="N144" s="47"/>
      <c r="O144" s="28" t="s">
        <v>671</v>
      </c>
      <c r="P144" s="5"/>
      <c r="R144" s="10" t="str">
        <f t="shared" si="17"/>
        <v>No Info</v>
      </c>
      <c r="S144" s="10" t="str">
        <f t="shared" si="16"/>
        <v>No Address</v>
      </c>
      <c r="T144" s="10" t="str">
        <f t="shared" si="18"/>
        <v>No email</v>
      </c>
      <c r="U144" s="10" t="s">
        <v>579</v>
      </c>
      <c r="W144" s="3" t="s">
        <v>689</v>
      </c>
      <c r="X144" s="10" t="str">
        <f t="shared" si="15"/>
        <v/>
      </c>
    </row>
    <row r="145" spans="1:24" x14ac:dyDescent="0.35">
      <c r="A145" s="3" t="s">
        <v>144</v>
      </c>
      <c r="C145" s="3" t="s">
        <v>389</v>
      </c>
      <c r="D145" s="3" t="str">
        <f t="shared" si="14"/>
        <v>Wilkerson</v>
      </c>
      <c r="E145" s="40"/>
      <c r="I145"/>
      <c r="J145"/>
      <c r="K145"/>
      <c r="L145" s="47"/>
      <c r="M145" s="47"/>
      <c r="N145" s="47"/>
      <c r="O145" s="28" t="s">
        <v>671</v>
      </c>
      <c r="P145" s="5"/>
      <c r="Q145" s="10" t="s">
        <v>7</v>
      </c>
      <c r="R145" s="10" t="str">
        <f t="shared" si="17"/>
        <v>-----</v>
      </c>
      <c r="S145" s="10" t="str">
        <f t="shared" si="16"/>
        <v>-----</v>
      </c>
      <c r="T145" s="10" t="str">
        <f t="shared" si="18"/>
        <v>-----</v>
      </c>
      <c r="X145" s="10" t="str">
        <f t="shared" si="15"/>
        <v/>
      </c>
    </row>
    <row r="146" spans="1:24" x14ac:dyDescent="0.35">
      <c r="A146" s="3" t="s">
        <v>390</v>
      </c>
      <c r="C146" s="3" t="s">
        <v>287</v>
      </c>
      <c r="D146" s="3" t="str">
        <f t="shared" si="14"/>
        <v>Williams</v>
      </c>
      <c r="E146" s="40" t="s">
        <v>391</v>
      </c>
      <c r="F146" s="10" t="s">
        <v>392</v>
      </c>
      <c r="G146" s="10" t="s">
        <v>393</v>
      </c>
      <c r="H146" s="3" t="s">
        <v>394</v>
      </c>
      <c r="I146" t="s">
        <v>541</v>
      </c>
      <c r="J146"/>
      <c r="K146" t="s">
        <v>444</v>
      </c>
      <c r="L146" s="47" t="s">
        <v>445</v>
      </c>
      <c r="M146" s="47">
        <v>74361</v>
      </c>
      <c r="N146" s="47" t="s">
        <v>442</v>
      </c>
      <c r="O146" s="13">
        <v>42940</v>
      </c>
      <c r="P146" s="5"/>
      <c r="R146" s="10" t="str">
        <f t="shared" si="17"/>
        <v/>
      </c>
      <c r="S146" s="10" t="str">
        <f t="shared" si="16"/>
        <v/>
      </c>
      <c r="T146" s="10" t="str">
        <f t="shared" si="18"/>
        <v/>
      </c>
      <c r="U146" s="10" t="s">
        <v>579</v>
      </c>
      <c r="X146" s="10" t="str">
        <f t="shared" si="15"/>
        <v/>
      </c>
    </row>
    <row r="147" spans="1:24" x14ac:dyDescent="0.35">
      <c r="A147" s="3" t="s">
        <v>577</v>
      </c>
      <c r="C147" s="3" t="s">
        <v>287</v>
      </c>
      <c r="D147" s="3" t="str">
        <f t="shared" si="14"/>
        <v>Williams</v>
      </c>
      <c r="E147" s="40" t="s">
        <v>423</v>
      </c>
      <c r="F147" s="10" t="s">
        <v>395</v>
      </c>
      <c r="G147" s="10" t="s">
        <v>396</v>
      </c>
      <c r="H147" s="3" t="s">
        <v>397</v>
      </c>
      <c r="I147" t="s">
        <v>545</v>
      </c>
      <c r="J147"/>
      <c r="K147" t="s">
        <v>444</v>
      </c>
      <c r="L147" s="47" t="s">
        <v>445</v>
      </c>
      <c r="M147" s="47">
        <v>74361</v>
      </c>
      <c r="N147" s="47" t="s">
        <v>442</v>
      </c>
      <c r="O147" s="13">
        <v>44262</v>
      </c>
      <c r="P147" s="5" t="s">
        <v>593</v>
      </c>
      <c r="R147" s="10" t="str">
        <f t="shared" si="17"/>
        <v/>
      </c>
      <c r="S147" s="10" t="str">
        <f t="shared" si="16"/>
        <v/>
      </c>
      <c r="T147" s="10" t="str">
        <f t="shared" si="18"/>
        <v/>
      </c>
      <c r="X147" s="10" t="str">
        <f t="shared" si="15"/>
        <v/>
      </c>
    </row>
    <row r="148" spans="1:24" x14ac:dyDescent="0.35">
      <c r="A148" s="3" t="s">
        <v>398</v>
      </c>
      <c r="C148" s="3" t="s">
        <v>287</v>
      </c>
      <c r="D148" s="3" t="str">
        <f t="shared" si="14"/>
        <v>Williams</v>
      </c>
      <c r="E148" s="40"/>
      <c r="I148"/>
      <c r="J148"/>
      <c r="K148"/>
      <c r="L148" s="47"/>
      <c r="M148" s="47"/>
      <c r="N148" s="47"/>
      <c r="O148" s="28">
        <v>44270</v>
      </c>
      <c r="P148" s="5" t="s">
        <v>684</v>
      </c>
      <c r="Q148" s="10" t="s">
        <v>7</v>
      </c>
      <c r="R148" s="10" t="str">
        <f t="shared" si="17"/>
        <v>-----</v>
      </c>
      <c r="S148" s="10" t="str">
        <f t="shared" si="16"/>
        <v>-----</v>
      </c>
      <c r="T148" s="10" t="str">
        <f t="shared" si="18"/>
        <v>-----</v>
      </c>
      <c r="X148" s="10" t="str">
        <f t="shared" si="15"/>
        <v/>
      </c>
    </row>
    <row r="149" spans="1:24" x14ac:dyDescent="0.35">
      <c r="A149" s="3" t="s">
        <v>399</v>
      </c>
      <c r="B149" s="3" t="s">
        <v>400</v>
      </c>
      <c r="C149" s="3" t="s">
        <v>401</v>
      </c>
      <c r="D149" s="3" t="str">
        <f t="shared" si="14"/>
        <v>Dunlap</v>
      </c>
      <c r="E149" s="40" t="s">
        <v>682</v>
      </c>
      <c r="G149" s="10" t="s">
        <v>683</v>
      </c>
      <c r="H149" s="3" t="s">
        <v>402</v>
      </c>
      <c r="I149" t="s">
        <v>470</v>
      </c>
      <c r="J149"/>
      <c r="K149" t="s">
        <v>471</v>
      </c>
      <c r="L149" s="47" t="s">
        <v>445</v>
      </c>
      <c r="M149" s="47">
        <v>74464</v>
      </c>
      <c r="N149" s="47" t="s">
        <v>442</v>
      </c>
      <c r="O149" s="28" t="s">
        <v>671</v>
      </c>
      <c r="P149" s="5"/>
      <c r="R149" s="10" t="str">
        <f t="shared" si="17"/>
        <v/>
      </c>
      <c r="S149" s="10" t="str">
        <f t="shared" si="16"/>
        <v/>
      </c>
      <c r="T149" s="10" t="str">
        <f t="shared" si="18"/>
        <v/>
      </c>
      <c r="X149" s="10" t="str">
        <f t="shared" si="15"/>
        <v/>
      </c>
    </row>
    <row r="150" spans="1:24" x14ac:dyDescent="0.35">
      <c r="A150" s="3" t="s">
        <v>15</v>
      </c>
      <c r="B150" s="3" t="s">
        <v>403</v>
      </c>
      <c r="C150" s="3" t="s">
        <v>404</v>
      </c>
      <c r="D150" s="3" t="str">
        <f t="shared" si="14"/>
        <v>Sibley</v>
      </c>
      <c r="E150" s="40" t="s">
        <v>661</v>
      </c>
      <c r="F150" s="10" t="s">
        <v>405</v>
      </c>
      <c r="H150" s="3" t="s">
        <v>803</v>
      </c>
      <c r="I150" t="s">
        <v>804</v>
      </c>
      <c r="J150" t="s">
        <v>805</v>
      </c>
      <c r="K150" t="s">
        <v>806</v>
      </c>
      <c r="L150" s="47" t="s">
        <v>441</v>
      </c>
      <c r="M150" s="47">
        <v>78620</v>
      </c>
      <c r="N150" s="47" t="s">
        <v>442</v>
      </c>
      <c r="O150" s="13">
        <v>44607</v>
      </c>
      <c r="P150" s="5" t="s">
        <v>586</v>
      </c>
      <c r="R150" s="10" t="str">
        <f t="shared" si="17"/>
        <v/>
      </c>
      <c r="S150" s="10" t="str">
        <f t="shared" si="16"/>
        <v/>
      </c>
      <c r="T150" s="10" t="str">
        <f t="shared" si="18"/>
        <v/>
      </c>
      <c r="U150" s="10" t="s">
        <v>579</v>
      </c>
      <c r="X150" s="10" t="str">
        <f t="shared" si="15"/>
        <v/>
      </c>
    </row>
    <row r="151" spans="1:24" s="1" customFormat="1" ht="15" thickBot="1" x14ac:dyDescent="0.4">
      <c r="A151" s="1" t="s">
        <v>186</v>
      </c>
      <c r="C151" s="1" t="s">
        <v>406</v>
      </c>
      <c r="D151" s="1" t="str">
        <f t="shared" si="14"/>
        <v>Young</v>
      </c>
      <c r="E151" s="43"/>
      <c r="F151" s="11"/>
      <c r="G151" s="11"/>
      <c r="I151" s="36"/>
      <c r="J151" s="36"/>
      <c r="K151" s="36"/>
      <c r="L151" s="48"/>
      <c r="M151" s="48"/>
      <c r="N151" s="48"/>
      <c r="O151" s="37" t="s">
        <v>671</v>
      </c>
      <c r="P151" s="2"/>
      <c r="Q151" s="11"/>
      <c r="R151" s="11" t="str">
        <f t="shared" si="17"/>
        <v>No Info</v>
      </c>
      <c r="S151" s="11" t="str">
        <f t="shared" si="16"/>
        <v>No Address</v>
      </c>
      <c r="T151" s="11" t="str">
        <f t="shared" si="18"/>
        <v>No email</v>
      </c>
      <c r="U151" s="11"/>
      <c r="V151" s="2"/>
      <c r="W151" s="33"/>
      <c r="X151" s="10" t="str">
        <f t="shared" si="15"/>
        <v/>
      </c>
    </row>
    <row r="152" spans="1:24" ht="15.5" thickTop="1" thickBot="1" x14ac:dyDescent="0.4">
      <c r="E152" s="40"/>
      <c r="I152"/>
      <c r="J152"/>
      <c r="K152"/>
      <c r="L152" s="47"/>
      <c r="M152" s="47"/>
      <c r="N152" s="47"/>
      <c r="P152" s="5"/>
      <c r="X152" s="10" t="str">
        <f t="shared" si="15"/>
        <v/>
      </c>
    </row>
    <row r="153" spans="1:24" ht="15" thickBot="1" x14ac:dyDescent="0.4">
      <c r="A153" s="50" t="s">
        <v>775</v>
      </c>
      <c r="B153" s="38"/>
      <c r="E153" s="40"/>
      <c r="I153"/>
      <c r="J153"/>
      <c r="K153"/>
      <c r="L153" s="47"/>
      <c r="M153" s="47"/>
      <c r="N153" s="47"/>
      <c r="P153" s="5"/>
      <c r="X153" s="10" t="str">
        <f t="shared" si="15"/>
        <v/>
      </c>
    </row>
    <row r="154" spans="1:24" x14ac:dyDescent="0.35">
      <c r="A154" s="3" t="s">
        <v>710</v>
      </c>
      <c r="B154" s="3" t="s">
        <v>72</v>
      </c>
      <c r="C154" s="3" t="s">
        <v>145</v>
      </c>
      <c r="D154" s="3" t="str">
        <f>IF(B154&lt;&gt;"",B154,C154)</f>
        <v>Armstrong</v>
      </c>
      <c r="E154" s="40" t="s">
        <v>712</v>
      </c>
      <c r="H154" s="3" t="s">
        <v>714</v>
      </c>
      <c r="I154" t="s">
        <v>713</v>
      </c>
      <c r="J154"/>
      <c r="K154" t="s">
        <v>715</v>
      </c>
      <c r="L154" s="47" t="s">
        <v>445</v>
      </c>
      <c r="M154" s="47">
        <v>74330</v>
      </c>
      <c r="N154" s="47" t="s">
        <v>442</v>
      </c>
      <c r="O154" s="28">
        <v>44273</v>
      </c>
      <c r="P154" s="5" t="s">
        <v>711</v>
      </c>
      <c r="R154" s="10" t="str">
        <f t="shared" ref="R154" si="19">IF(Q154="Deceased","",IF(COUNTA(E154:H154)&gt;0,"","No Info"))</f>
        <v/>
      </c>
      <c r="S154" s="10" t="str">
        <f t="shared" ref="S154" si="20">IF(Q154="Deceased","-----",IF(COUNTA(H154)&gt;0,"","No Address"))</f>
        <v/>
      </c>
      <c r="T154" s="10" t="str">
        <f t="shared" ref="T154" si="21">IF(Q154="Deceased","-----",IF(E154="","No email",""))</f>
        <v/>
      </c>
      <c r="U154" s="10" t="s">
        <v>579</v>
      </c>
      <c r="V154" s="5" t="s">
        <v>717</v>
      </c>
      <c r="X154" s="10" t="str">
        <f t="shared" si="15"/>
        <v/>
      </c>
    </row>
    <row r="155" spans="1:24" x14ac:dyDescent="0.35">
      <c r="A155" s="3" t="s">
        <v>60</v>
      </c>
      <c r="B155" s="3" t="s">
        <v>85</v>
      </c>
      <c r="C155" s="3" t="s">
        <v>568</v>
      </c>
      <c r="D155" s="3" t="str">
        <f>IF(B155&lt;&gt;"",B155,C155)</f>
        <v>Haxton</v>
      </c>
      <c r="E155" s="40" t="s">
        <v>774</v>
      </c>
      <c r="F155" s="10" t="s">
        <v>778</v>
      </c>
      <c r="G155" s="10" t="s">
        <v>777</v>
      </c>
      <c r="H155" s="3" t="s">
        <v>786</v>
      </c>
      <c r="I155" s="3" t="s">
        <v>787</v>
      </c>
      <c r="J155"/>
      <c r="K155" t="s">
        <v>486</v>
      </c>
      <c r="L155" s="47" t="s">
        <v>445</v>
      </c>
      <c r="M155" s="47">
        <v>73162</v>
      </c>
      <c r="N155" s="47" t="s">
        <v>442</v>
      </c>
      <c r="O155" s="28">
        <v>44417</v>
      </c>
      <c r="P155" s="5" t="s">
        <v>785</v>
      </c>
      <c r="R155" s="10" t="str">
        <f t="shared" ref="R155" si="22">IF(Q155="Deceased","",IF(COUNTA(E155:H155)&gt;0,"","No Info"))</f>
        <v/>
      </c>
      <c r="S155" s="10" t="str">
        <f t="shared" ref="S155" si="23">IF(Q155="Deceased","-----",IF(COUNTA(H155)&gt;0,"","No Address"))</f>
        <v/>
      </c>
      <c r="T155" s="10" t="str">
        <f t="shared" ref="T155" si="24">IF(Q155="Deceased","-----",IF(E155="","No email",""))</f>
        <v/>
      </c>
      <c r="U155" s="10" t="s">
        <v>579</v>
      </c>
      <c r="V155" s="5" t="s">
        <v>717</v>
      </c>
      <c r="X155" s="10" t="str">
        <f t="shared" si="15"/>
        <v/>
      </c>
    </row>
    <row r="156" spans="1:24" x14ac:dyDescent="0.35">
      <c r="A156" s="3" t="s">
        <v>753</v>
      </c>
      <c r="B156" s="3" t="s">
        <v>287</v>
      </c>
      <c r="C156" s="3" t="s">
        <v>287</v>
      </c>
      <c r="D156" s="3" t="str">
        <f t="shared" ref="D156" si="25">IF(B156&lt;&gt;"",B156,C156)</f>
        <v>Williams</v>
      </c>
      <c r="E156" s="40" t="s">
        <v>754</v>
      </c>
      <c r="F156" s="10" t="s">
        <v>757</v>
      </c>
      <c r="H156" s="3" t="s">
        <v>759</v>
      </c>
      <c r="I156" t="s">
        <v>760</v>
      </c>
      <c r="J156"/>
      <c r="K156" t="s">
        <v>756</v>
      </c>
      <c r="L156" s="47" t="s">
        <v>445</v>
      </c>
      <c r="M156" s="47">
        <v>74014</v>
      </c>
      <c r="N156" s="47" t="s">
        <v>442</v>
      </c>
      <c r="O156" s="13">
        <v>44303</v>
      </c>
      <c r="P156" s="5" t="s">
        <v>755</v>
      </c>
      <c r="R156" s="10" t="str">
        <f t="shared" ref="R156" si="26">IF(Q156="Deceased","-----",IF(COUNTA(E156:H156)&gt;0,"","No Info"))</f>
        <v/>
      </c>
      <c r="S156" s="10" t="str">
        <f t="shared" ref="S156" si="27">IF(Q156="Deceased","-----",IF(COUNTA(H156)&gt;0,"","No Address"))</f>
        <v/>
      </c>
      <c r="T156" s="10" t="str">
        <f t="shared" ref="T156" si="28">IF(Q156="Deceased","-----",IF(E156="","No email",""))</f>
        <v/>
      </c>
      <c r="V156" s="5" t="s">
        <v>717</v>
      </c>
      <c r="X156" s="10" t="str">
        <f t="shared" si="15"/>
        <v/>
      </c>
    </row>
    <row r="157" spans="1:24" ht="15" thickBot="1" x14ac:dyDescent="0.4">
      <c r="E157" s="40"/>
      <c r="P157" s="4"/>
      <c r="X157" s="10" t="str">
        <f t="shared" si="15"/>
        <v/>
      </c>
    </row>
    <row r="158" spans="1:24" ht="15" thickBot="1" x14ac:dyDescent="0.4">
      <c r="A158" s="32" t="s">
        <v>719</v>
      </c>
      <c r="B158" s="38"/>
      <c r="E158" s="40"/>
      <c r="P158" s="4"/>
      <c r="X158" s="10" t="str">
        <f t="shared" si="15"/>
        <v/>
      </c>
    </row>
    <row r="159" spans="1:24" x14ac:dyDescent="0.35">
      <c r="A159" s="3" t="s">
        <v>51</v>
      </c>
      <c r="C159" s="3" t="s">
        <v>52</v>
      </c>
      <c r="D159" s="3" t="str">
        <f t="shared" ref="D159:D165" si="29">IF(B159&lt;&gt;"",B159,C159)</f>
        <v>Cantrell</v>
      </c>
      <c r="E159" s="40"/>
      <c r="I159"/>
      <c r="J159"/>
      <c r="K159"/>
      <c r="L159" s="47"/>
      <c r="M159" s="47"/>
      <c r="N159" s="47"/>
      <c r="O159" s="28" t="s">
        <v>671</v>
      </c>
      <c r="P159" s="5"/>
      <c r="Q159" s="10" t="s">
        <v>7</v>
      </c>
      <c r="R159" s="10" t="str">
        <f t="shared" ref="R159:R165" si="30">IF(Q159="Deceased","",IF(COUNTA(E159:H159)&gt;0,"","No Info"))</f>
        <v/>
      </c>
      <c r="S159" s="10" t="str">
        <f t="shared" ref="S159:S165" si="31">IF(Q159="Deceased","-----",IF(COUNTA(H159)&gt;0,"","No Address"))</f>
        <v>-----</v>
      </c>
      <c r="T159" s="10" t="str">
        <f t="shared" ref="T159:T165" si="32">IF(Q159="Deceased","-----",IF(E159="","No email",""))</f>
        <v>-----</v>
      </c>
      <c r="X159" s="10" t="str">
        <f t="shared" si="15"/>
        <v/>
      </c>
    </row>
    <row r="160" spans="1:24" x14ac:dyDescent="0.35">
      <c r="A160" s="3" t="s">
        <v>60</v>
      </c>
      <c r="C160" s="3" t="s">
        <v>61</v>
      </c>
      <c r="D160" s="3" t="str">
        <f t="shared" si="29"/>
        <v>Chidester</v>
      </c>
      <c r="E160" s="40"/>
      <c r="I160"/>
      <c r="J160"/>
      <c r="K160"/>
      <c r="L160" s="47"/>
      <c r="M160" s="47"/>
      <c r="N160" s="47"/>
      <c r="O160" s="28" t="s">
        <v>671</v>
      </c>
      <c r="P160" s="5"/>
      <c r="R160" s="10" t="str">
        <f t="shared" si="30"/>
        <v>No Info</v>
      </c>
      <c r="S160" s="10" t="str">
        <f t="shared" si="31"/>
        <v>No Address</v>
      </c>
      <c r="T160" s="10" t="str">
        <f t="shared" si="32"/>
        <v>No email</v>
      </c>
      <c r="V160" s="5" t="s">
        <v>718</v>
      </c>
      <c r="X160" s="10" t="str">
        <f t="shared" si="15"/>
        <v/>
      </c>
    </row>
    <row r="161" spans="1:24" x14ac:dyDescent="0.35">
      <c r="A161" s="3" t="s">
        <v>125</v>
      </c>
      <c r="C161" s="3" t="s">
        <v>126</v>
      </c>
      <c r="D161" s="3" t="str">
        <f>IF(B161&lt;&gt;"",B161,C161)</f>
        <v>Harper</v>
      </c>
      <c r="E161" s="40"/>
      <c r="I161"/>
      <c r="J161"/>
      <c r="K161"/>
      <c r="L161" s="47"/>
      <c r="M161" s="47"/>
      <c r="N161" s="47"/>
      <c r="O161" s="28" t="s">
        <v>671</v>
      </c>
      <c r="P161" s="5"/>
      <c r="R161" s="10" t="str">
        <f t="shared" si="30"/>
        <v>No Info</v>
      </c>
      <c r="S161" s="10" t="str">
        <f t="shared" si="31"/>
        <v>No Address</v>
      </c>
      <c r="T161" s="10" t="str">
        <f t="shared" si="32"/>
        <v>No email</v>
      </c>
      <c r="V161" s="5" t="s">
        <v>718</v>
      </c>
      <c r="X161" s="10" t="str">
        <f t="shared" si="15"/>
        <v/>
      </c>
    </row>
    <row r="162" spans="1:24" x14ac:dyDescent="0.35">
      <c r="A162" s="3" t="s">
        <v>189</v>
      </c>
      <c r="C162" s="3" t="s">
        <v>190</v>
      </c>
      <c r="D162" s="3" t="str">
        <f t="shared" si="29"/>
        <v>Leach</v>
      </c>
      <c r="E162" s="40"/>
      <c r="I162"/>
      <c r="J162"/>
      <c r="K162"/>
      <c r="L162" s="47"/>
      <c r="M162" s="47"/>
      <c r="N162" s="47"/>
      <c r="O162" s="28" t="s">
        <v>671</v>
      </c>
      <c r="P162" s="5"/>
      <c r="R162" s="10" t="str">
        <f t="shared" si="30"/>
        <v>No Info</v>
      </c>
      <c r="S162" s="10" t="str">
        <f t="shared" si="31"/>
        <v>No Address</v>
      </c>
      <c r="T162" s="10" t="str">
        <f t="shared" si="32"/>
        <v>No email</v>
      </c>
      <c r="V162" s="5" t="s">
        <v>718</v>
      </c>
      <c r="X162" s="10" t="str">
        <f t="shared" si="15"/>
        <v/>
      </c>
    </row>
    <row r="163" spans="1:24" x14ac:dyDescent="0.35">
      <c r="A163" s="3" t="s">
        <v>252</v>
      </c>
      <c r="C163" s="3" t="s">
        <v>253</v>
      </c>
      <c r="D163" s="3" t="str">
        <f t="shared" si="29"/>
        <v>O'Bannon</v>
      </c>
      <c r="E163" s="40"/>
      <c r="I163"/>
      <c r="J163"/>
      <c r="K163"/>
      <c r="L163" s="47"/>
      <c r="M163" s="47"/>
      <c r="N163" s="47"/>
      <c r="O163" s="28" t="s">
        <v>671</v>
      </c>
      <c r="P163" s="5"/>
      <c r="R163" s="10" t="str">
        <f t="shared" si="30"/>
        <v>No Info</v>
      </c>
      <c r="S163" s="10" t="str">
        <f t="shared" si="31"/>
        <v>No Address</v>
      </c>
      <c r="T163" s="10" t="str">
        <f t="shared" si="32"/>
        <v>No email</v>
      </c>
      <c r="V163" s="5" t="s">
        <v>718</v>
      </c>
      <c r="X163" s="10" t="str">
        <f t="shared" si="15"/>
        <v/>
      </c>
    </row>
    <row r="164" spans="1:24" x14ac:dyDescent="0.35">
      <c r="A164" s="3" t="s">
        <v>355</v>
      </c>
      <c r="B164" s="3" t="s">
        <v>356</v>
      </c>
      <c r="C164" s="3" t="s">
        <v>357</v>
      </c>
      <c r="D164" s="3" t="str">
        <f t="shared" si="29"/>
        <v>Porter</v>
      </c>
      <c r="E164" s="40"/>
      <c r="I164"/>
      <c r="J164"/>
      <c r="K164"/>
      <c r="L164" s="47"/>
      <c r="M164" s="47"/>
      <c r="N164" s="47"/>
      <c r="O164" s="28">
        <v>44417</v>
      </c>
      <c r="P164" s="5" t="s">
        <v>772</v>
      </c>
      <c r="R164" s="10" t="str">
        <f t="shared" si="30"/>
        <v>No Info</v>
      </c>
      <c r="S164" s="10" t="str">
        <f t="shared" si="31"/>
        <v>No Address</v>
      </c>
      <c r="T164" s="10" t="str">
        <f t="shared" si="32"/>
        <v>No email</v>
      </c>
      <c r="V164" s="5" t="s">
        <v>718</v>
      </c>
      <c r="X164" s="10" t="str">
        <f t="shared" si="15"/>
        <v/>
      </c>
    </row>
    <row r="165" spans="1:24" x14ac:dyDescent="0.35">
      <c r="A165" s="3" t="s">
        <v>88</v>
      </c>
      <c r="C165" s="3" t="s">
        <v>287</v>
      </c>
      <c r="D165" s="3" t="str">
        <f t="shared" si="29"/>
        <v>Williams</v>
      </c>
      <c r="E165" s="40"/>
      <c r="I165"/>
      <c r="J165"/>
      <c r="K165"/>
      <c r="L165" s="47"/>
      <c r="M165" s="47"/>
      <c r="N165" s="47"/>
      <c r="O165" s="13">
        <v>42922</v>
      </c>
      <c r="P165" s="4"/>
      <c r="R165" s="10" t="str">
        <f t="shared" si="30"/>
        <v>No Info</v>
      </c>
      <c r="S165" s="10" t="str">
        <f t="shared" si="31"/>
        <v>No Address</v>
      </c>
      <c r="T165" s="10" t="str">
        <f t="shared" si="32"/>
        <v>No email</v>
      </c>
      <c r="V165" s="5" t="s">
        <v>718</v>
      </c>
      <c r="X165" s="10" t="str">
        <f t="shared" si="15"/>
        <v/>
      </c>
    </row>
    <row r="166" spans="1:24" x14ac:dyDescent="0.35">
      <c r="E166" s="40"/>
      <c r="I166"/>
      <c r="J166"/>
      <c r="K166"/>
      <c r="L166" s="47"/>
      <c r="M166" s="47"/>
      <c r="N166" s="47"/>
      <c r="P166" s="4"/>
    </row>
    <row r="167" spans="1:24" x14ac:dyDescent="0.35">
      <c r="E167" s="40"/>
      <c r="I167"/>
      <c r="J167"/>
      <c r="K167"/>
      <c r="L167" s="47"/>
      <c r="M167" s="47"/>
      <c r="N167" s="47"/>
      <c r="P167" s="4"/>
    </row>
    <row r="168" spans="1:24" x14ac:dyDescent="0.35">
      <c r="E168" s="40"/>
      <c r="P168" s="4"/>
    </row>
    <row r="169" spans="1:24" ht="15" thickBot="1" x14ac:dyDescent="0.4">
      <c r="E169" s="40"/>
    </row>
    <row r="170" spans="1:24" ht="15" thickBot="1" x14ac:dyDescent="0.4">
      <c r="A170" s="22" t="s">
        <v>640</v>
      </c>
      <c r="B170" s="23"/>
      <c r="C170" s="23"/>
      <c r="D170" s="23"/>
      <c r="E170" s="44"/>
      <c r="F170" s="24"/>
      <c r="G170" s="24"/>
      <c r="H170" s="25"/>
    </row>
    <row r="171" spans="1:24" x14ac:dyDescent="0.35">
      <c r="E171" s="40"/>
    </row>
    <row r="172" spans="1:24" x14ac:dyDescent="0.35">
      <c r="A172" s="17" t="s">
        <v>767</v>
      </c>
      <c r="E172" s="40"/>
    </row>
    <row r="173" spans="1:24" x14ac:dyDescent="0.35">
      <c r="A173" s="21" t="s">
        <v>746</v>
      </c>
      <c r="E173" s="40"/>
    </row>
    <row r="174" spans="1:24" x14ac:dyDescent="0.35">
      <c r="A174" s="21"/>
      <c r="E174" s="40"/>
    </row>
    <row r="175" spans="1:24" x14ac:dyDescent="0.35">
      <c r="A175" s="17" t="s">
        <v>768</v>
      </c>
      <c r="E175" s="40"/>
    </row>
    <row r="176" spans="1:24" x14ac:dyDescent="0.35">
      <c r="A176" s="21" t="s">
        <v>694</v>
      </c>
      <c r="E176" s="40"/>
    </row>
    <row r="177" spans="1:5" x14ac:dyDescent="0.35">
      <c r="A177" s="21" t="s">
        <v>725</v>
      </c>
      <c r="E177" s="40"/>
    </row>
    <row r="178" spans="1:5" x14ac:dyDescent="0.35">
      <c r="E178" s="40"/>
    </row>
    <row r="179" spans="1:5" x14ac:dyDescent="0.35">
      <c r="A179" s="17" t="s">
        <v>641</v>
      </c>
      <c r="E179" s="40"/>
    </row>
    <row r="180" spans="1:5" x14ac:dyDescent="0.35">
      <c r="A180" s="21" t="s">
        <v>649</v>
      </c>
      <c r="B180" s="6"/>
      <c r="E180" s="40"/>
    </row>
    <row r="181" spans="1:5" x14ac:dyDescent="0.35">
      <c r="A181" s="3" t="s">
        <v>642</v>
      </c>
    </row>
    <row r="182" spans="1:5" x14ac:dyDescent="0.35">
      <c r="A182" s="3" t="s">
        <v>643</v>
      </c>
    </row>
    <row r="183" spans="1:5" x14ac:dyDescent="0.35">
      <c r="A183" s="3" t="s">
        <v>644</v>
      </c>
    </row>
    <row r="184" spans="1:5" x14ac:dyDescent="0.35">
      <c r="A184" s="21" t="s">
        <v>764</v>
      </c>
    </row>
    <row r="185" spans="1:5" x14ac:dyDescent="0.35">
      <c r="A185" s="3" t="s">
        <v>645</v>
      </c>
    </row>
    <row r="186" spans="1:5" x14ac:dyDescent="0.35">
      <c r="A186" s="3" t="s">
        <v>646</v>
      </c>
    </row>
    <row r="187" spans="1:5" x14ac:dyDescent="0.35">
      <c r="A187" s="21" t="s">
        <v>650</v>
      </c>
    </row>
    <row r="188" spans="1:5" x14ac:dyDescent="0.35">
      <c r="A188" s="3" t="s">
        <v>647</v>
      </c>
    </row>
    <row r="189" spans="1:5" x14ac:dyDescent="0.35">
      <c r="A189" s="21" t="s">
        <v>651</v>
      </c>
    </row>
    <row r="190" spans="1:5" x14ac:dyDescent="0.35">
      <c r="A190" s="3" t="s">
        <v>648</v>
      </c>
    </row>
  </sheetData>
  <autoFilter ref="A5:X165" xr:uid="{720E4F0A-E807-466B-9018-D1CD5E3ABD06}"/>
  <sortState xmlns:xlrd2="http://schemas.microsoft.com/office/spreadsheetml/2017/richdata2" ref="A6:U151">
    <sortCondition ref="C6:C151"/>
    <sortCondition ref="A6:A151"/>
  </sortState>
  <mergeCells count="2">
    <mergeCell ref="A1:C1"/>
    <mergeCell ref="C2:F2"/>
  </mergeCells>
  <phoneticPr fontId="10" type="noConversion"/>
  <hyperlinks>
    <hyperlink ref="E105" r:id="rId1" xr:uid="{C52D9FDF-36CC-43A2-81E8-A99D971D1AD3}"/>
    <hyperlink ref="E121" r:id="rId2" xr:uid="{5B43DF2C-5A6A-494E-A8E4-DC4E01A97F50}"/>
    <hyperlink ref="E146" r:id="rId3" xr:uid="{F72E7180-0862-452F-A679-74444A68D613}"/>
    <hyperlink ref="E41" r:id="rId4" xr:uid="{EE475915-BFA9-4D28-9822-9575FF3CA15C}"/>
    <hyperlink ref="E12" r:id="rId5" xr:uid="{05447A63-3C57-4CB5-9C2C-5C6BD1FECFA4}"/>
    <hyperlink ref="E48" r:id="rId6" xr:uid="{CA49F072-F202-4BD5-BC41-72B7A9DE0CB1}"/>
    <hyperlink ref="E15" r:id="rId7" xr:uid="{5AD50283-BD69-4507-8D57-C8AC7F2868D2}"/>
    <hyperlink ref="E147" r:id="rId8" xr:uid="{D1028EDB-1F9B-4FA7-A819-8A5A5136724F}"/>
    <hyperlink ref="E75" r:id="rId9" xr:uid="{E134CC76-D247-45E0-AF09-4712EB5CB9AB}"/>
    <hyperlink ref="E92" r:id="rId10" xr:uid="{1CF81CB3-ADB5-45E1-BC3E-21359F0B1B1D}"/>
    <hyperlink ref="E99" r:id="rId11" xr:uid="{9BB4D036-19E6-4931-B041-946EE9A4B8C3}"/>
    <hyperlink ref="E72" r:id="rId12" xr:uid="{D4055D69-B281-4031-9677-FD2E744832AE}"/>
    <hyperlink ref="E62" r:id="rId13" xr:uid="{F3729559-E314-4AFE-A247-1CE11BA75FBA}"/>
    <hyperlink ref="E37" r:id="rId14" xr:uid="{5C32A82C-5B95-4AFA-A0F7-5606B31C765F}"/>
    <hyperlink ref="E38" r:id="rId15" xr:uid="{C15A9FA9-83D3-4E12-BDB4-FF8B6FFCD1EE}"/>
    <hyperlink ref="E123" r:id="rId16" xr:uid="{AA3DD305-D93E-4107-BDB6-CD45CD93C97D}"/>
    <hyperlink ref="E97" r:id="rId17" xr:uid="{A6713230-96A1-48AE-A680-FE32BD311E50}"/>
    <hyperlink ref="E104" r:id="rId18" xr:uid="{3A510FD1-8C21-4F28-9421-6BB8F211A609}"/>
    <hyperlink ref="E139" r:id="rId19" xr:uid="{91E56555-D3B0-41C9-BFBD-C946D51D2265}"/>
    <hyperlink ref="E7" r:id="rId20" xr:uid="{1771830A-74C2-4695-B729-4D52754274AF}"/>
    <hyperlink ref="E135" r:id="rId21" xr:uid="{7A24898C-8733-4DCF-9B59-0D3E4B746EAD}"/>
    <hyperlink ref="E101" r:id="rId22" xr:uid="{5FC8FC1F-7BD3-478E-95F8-FC465D3BA638}"/>
    <hyperlink ref="E58" r:id="rId23" xr:uid="{53FCFEC4-6C7B-4F97-B253-C48CE8AFB6DC}"/>
    <hyperlink ref="E35" r:id="rId24" xr:uid="{29C50337-CEEE-497D-9B45-DA0B5F5011EA}"/>
    <hyperlink ref="E77" r:id="rId25" xr:uid="{F16B8B48-A55B-4904-9E05-02516DF7ABA8}"/>
    <hyperlink ref="E51" r:id="rId26" xr:uid="{D92CF2B7-BB93-4DFF-B40D-213FF2844233}"/>
    <hyperlink ref="E138" r:id="rId27" xr:uid="{2108F4AF-AFAE-404D-90C5-8401E9B01576}"/>
    <hyperlink ref="E63" r:id="rId28" xr:uid="{E05FEB17-3754-42FB-8255-17C6AB10218C}"/>
    <hyperlink ref="E66" r:id="rId29" xr:uid="{D5A38E01-94CC-4A3A-AFBC-57AB01A6D496}"/>
    <hyperlink ref="E71" r:id="rId30" xr:uid="{3A7770F4-45B1-4797-9BED-5AAE0A594044}"/>
    <hyperlink ref="E74" r:id="rId31" xr:uid="{D07EB4CC-4B1B-4BFA-8625-64E900CFEC38}"/>
    <hyperlink ref="E88" r:id="rId32" xr:uid="{9CC29B39-1111-4EF7-8D80-73EAAAD1D62C}"/>
    <hyperlink ref="E16" r:id="rId33" xr:uid="{F82644BE-3E92-44EF-8689-AF1A28D3494E}"/>
    <hyperlink ref="E103" r:id="rId34" xr:uid="{3879AE68-CF1B-4C85-BD2D-A13E56992259}"/>
    <hyperlink ref="E108" r:id="rId35" xr:uid="{8F10C64C-E7D9-4C71-BE76-735F4E4F1B16}"/>
    <hyperlink ref="E133" r:id="rId36" xr:uid="{C953FDBA-17EA-48E8-8E4A-86B18AD0E5FA}"/>
    <hyperlink ref="E150" r:id="rId37" xr:uid="{EACE1690-98D5-4476-81FB-DC4E84BBA2DF}"/>
    <hyperlink ref="E52" r:id="rId38" xr:uid="{0168DF7B-06FB-4D69-9B9D-D4A938679BC6}"/>
    <hyperlink ref="E124" r:id="rId39" xr:uid="{CC6AC90D-002E-4461-BB57-1596D1B59BCC}"/>
    <hyperlink ref="E127" r:id="rId40" xr:uid="{9D91F9C5-4DC9-4C7C-AE7C-574E6DC3A14D}"/>
    <hyperlink ref="E130" r:id="rId41" xr:uid="{D5BB8071-CE70-4291-B51B-DC18A320D017}"/>
    <hyperlink ref="E131" r:id="rId42" xr:uid="{15B26306-29E1-414E-A268-3A4EA4E6D08A}"/>
    <hyperlink ref="E132" r:id="rId43" xr:uid="{DB190ADA-8F8F-49F3-934F-76CD2C507C3D}"/>
    <hyperlink ref="E136" r:id="rId44" xr:uid="{E94413AA-872B-410C-A5BF-859D77C06902}"/>
    <hyperlink ref="E141" r:id="rId45" xr:uid="{1510A81B-4120-48AF-94A0-0E8008296065}"/>
    <hyperlink ref="E89" r:id="rId46" xr:uid="{A75191E4-1F20-4B19-B36E-5053253AD744}"/>
    <hyperlink ref="E110" r:id="rId47" xr:uid="{0440B9BC-AAD9-4EB5-80A0-8D12F767149B}"/>
    <hyperlink ref="E33" r:id="rId48" xr:uid="{D7361B95-808B-4D1B-B29A-4A796B3375FF}"/>
    <hyperlink ref="E90" r:id="rId49" xr:uid="{292BD35D-0B4B-4206-9D6D-E8EBC67B2011}"/>
    <hyperlink ref="E61" r:id="rId50" xr:uid="{EBF929D6-84E1-41D7-8B35-04136178499D}"/>
    <hyperlink ref="E57" r:id="rId51" xr:uid="{FBCC2EDA-300A-4F6D-AD03-BF0786E374AB}"/>
    <hyperlink ref="E32" r:id="rId52" xr:uid="{64EF53BF-EFE5-4598-A557-C362D7B4525E}"/>
    <hyperlink ref="E40" r:id="rId53" xr:uid="{E1923264-DF45-4103-8FA8-A9D99645251C}"/>
    <hyperlink ref="E39" r:id="rId54" xr:uid="{B365F693-418B-4FF2-8A1F-A7685827797E}"/>
    <hyperlink ref="C12" r:id="rId55" display="errbok@outlook.com" xr:uid="{781F6996-671A-4821-A05B-3EC915A81B54}"/>
    <hyperlink ref="E115" r:id="rId56" xr:uid="{D5C342A6-119F-454B-9C04-493D63FD5A25}"/>
    <hyperlink ref="E25" r:id="rId57" xr:uid="{02F3D3BF-B803-4013-B16E-1C25BCBDABCA}"/>
    <hyperlink ref="E30" r:id="rId58" xr:uid="{EEF1309C-3199-42FA-9DC9-9715E724782F}"/>
    <hyperlink ref="E68" r:id="rId59" xr:uid="{C4A51387-C18E-4BF7-A057-3F7D736E9FF0}"/>
    <hyperlink ref="E44" r:id="rId60" xr:uid="{2652ACF3-36B7-4ED9-BD69-043EE424BAD4}"/>
    <hyperlink ref="E82" r:id="rId61" xr:uid="{6ECFD8F0-C531-4E2E-8380-1A84E876E4D2}"/>
    <hyperlink ref="E86" r:id="rId62" xr:uid="{D08E1D30-A613-4C2C-B88F-64205C17AF44}"/>
    <hyperlink ref="E100" r:id="rId63" xr:uid="{A2144F79-0141-4EDB-9961-70E21A201F17}"/>
    <hyperlink ref="E96" r:id="rId64" xr:uid="{2FE95DBC-EA0B-4056-BFB0-D0E6F2C576AA}"/>
    <hyperlink ref="E23" r:id="rId65" xr:uid="{D42F4FB2-892A-4DAE-819F-DDDB2A0CA60E}"/>
    <hyperlink ref="E60" r:id="rId66" xr:uid="{305CBDAB-B1FE-47ED-B9E8-2243C716ACB9}"/>
    <hyperlink ref="E107" r:id="rId67" xr:uid="{C35B026F-0296-4A93-8C52-7CC81C95C58C}"/>
    <hyperlink ref="E91" r:id="rId68" xr:uid="{C50B4E75-3329-4BA8-9D34-A26B07B71DCC}"/>
    <hyperlink ref="E149" r:id="rId69" xr:uid="{05E6B584-E787-402F-BA79-0E320BDA7850}"/>
    <hyperlink ref="E76" r:id="rId70" xr:uid="{80BDEA05-50D8-4992-B9D7-43903C5FD045}"/>
    <hyperlink ref="E83" r:id="rId71" xr:uid="{76F6EB04-D51E-448A-B12F-CC88B8F039DB}"/>
    <hyperlink ref="E81" r:id="rId72" xr:uid="{DF545603-35F4-4AA8-BD07-F4E8CEAFCDED}"/>
    <hyperlink ref="E117" r:id="rId73" xr:uid="{58F16886-A96C-41B7-B2FA-482234926E91}"/>
    <hyperlink ref="E47" r:id="rId74" xr:uid="{EE7698C0-9923-4292-BDF8-4974B162C6F8}"/>
    <hyperlink ref="E46" r:id="rId75" xr:uid="{C0EAEC4A-78E1-445B-B7BD-3334754B62D6}"/>
    <hyperlink ref="E79" r:id="rId76" xr:uid="{4F166127-89C7-4DE8-8CB7-CB6F25C17D33}"/>
    <hyperlink ref="E155" r:id="rId77" xr:uid="{3F32B40D-761F-4A60-B44A-5F9AFB145118}"/>
    <hyperlink ref="E21" r:id="rId78" xr:uid="{EF36560E-6D27-4FB8-B027-73491674DCF7}"/>
    <hyperlink ref="E6" r:id="rId79" xr:uid="{8AE4F92B-CE70-496E-811F-6946C27B2CFD}"/>
    <hyperlink ref="E134" r:id="rId80" xr:uid="{CE7673C0-FEE8-4BA6-B9EE-A0CB2A93504D}"/>
    <hyperlink ref="E9" r:id="rId81" xr:uid="{A02FBA4C-70F8-44FD-8392-55B83E9AAF44}"/>
    <hyperlink ref="E11" r:id="rId82" xr:uid="{4BB7A549-A8C4-4F48-8129-47D5F81CCB51}"/>
    <hyperlink ref="E34" r:id="rId83" xr:uid="{778B8CEB-8705-4608-A9EC-E87355AFF630}"/>
  </hyperlinks>
  <printOptions gridLines="1"/>
  <pageMargins left="0.5" right="0.5" top="0.5" bottom="0.5" header="0.05" footer="0.05"/>
  <pageSetup scale="47" fitToHeight="0" orientation="landscape" horizontalDpi="360" verticalDpi="360" r:id="rId84"/>
  <rowBreaks count="1" manualBreakCount="1">
    <brk id="151" max="16383" man="1"/>
  </rowBreaks>
  <ignoredErrors>
    <ignoredError sqref="O179:O182 O63:O64 O147 O36:O45 O77:O78 O48:O50 O84:O90 O69:O75 O82 O149 O168:O171 O157 O159:O163 O92:O93 O113:O116 O12:O20 O142:O146 O120:O128 O80 O53:O61 O110:O111 O67 O32:O33 O165 O22:O30 O151 O135:O139 O130:O133 O95:O108" numberStoredAsText="1"/>
  </ignoredErrors>
  <legacyDrawing r:id="rId8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PHS71 Directory</vt:lpstr>
      <vt:lpstr>'PHS71 Directory'!Print_Titles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Powell</dc:creator>
  <cp:lastModifiedBy>Brent Berry</cp:lastModifiedBy>
  <cp:lastPrinted>2022-03-17T00:53:00Z</cp:lastPrinted>
  <dcterms:created xsi:type="dcterms:W3CDTF">2018-04-04T01:23:00Z</dcterms:created>
  <dcterms:modified xsi:type="dcterms:W3CDTF">2022-03-17T00:53:33Z</dcterms:modified>
</cp:coreProperties>
</file>